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30" firstSheet="2" activeTab="2"/>
  </bookViews>
  <sheets>
    <sheet name="Szacunek całości" sheetId="1" r:id="rId1"/>
    <sheet name="formularz asortym." sheetId="2" r:id="rId2"/>
    <sheet name="Formularz asorytmentowo-cenowy" sheetId="3" r:id="rId3"/>
  </sheets>
  <definedNames/>
  <calcPr fullCalcOnLoad="1"/>
</workbook>
</file>

<file path=xl/sharedStrings.xml><?xml version="1.0" encoding="utf-8"?>
<sst xmlns="http://schemas.openxmlformats.org/spreadsheetml/2006/main" count="1067" uniqueCount="403">
  <si>
    <t xml:space="preserve">Lp. </t>
  </si>
  <si>
    <t>GALANTERIA BIUROWA*</t>
  </si>
  <si>
    <t>jm.</t>
  </si>
  <si>
    <t xml:space="preserve">ilość </t>
  </si>
  <si>
    <t>Bloczek samoprzylepny  7,6cm x 7, 6cm  (+/-0,3cm), 100 kartek w bloczku, gramatura papieru od 70 g/m2 do 75 g/m2, substancja klejąca usuwana za pomocą wody, możliwośc przeklejania  karteczek</t>
  </si>
  <si>
    <t>szt.</t>
  </si>
  <si>
    <t>Bloczek samoprzylepny  5,1 cm x 3,8 cm (+/-0,3), 100 kartek w bloczku, gramatura papieru od 70 g/m2 do 75 g/m2, substancja klejąca usuwana za pomocą wody, możliwośc przeklejania  karteczek</t>
  </si>
  <si>
    <t>Bloczek - zakładka samoprzylepna, indeksująca w neonowych 5-ciu kolorach  4,2 x 1,2 cm (+/-0,3cm), mocno przyklejające się do papieru</t>
  </si>
  <si>
    <t>opak.</t>
  </si>
  <si>
    <t>Bloczek samoprzylepny  12,5 cm x 7,5 cm (+/-0,3), 100 kartek  w bloczku, gramatura papieru od 70g/m2 do 75g/m2, substancja klejąca usuwana za pomocą wody, możliwość przeklejania  karteczek</t>
  </si>
  <si>
    <t>Bloczek w kostce (karteczki), 7,0cm x 7,0 cm (+/-0,3 cm), w kolorach pastelowych - bez kleju</t>
  </si>
  <si>
    <t>Blok makulaturowy A-4, klejony po krótszym boku, okładka z papieru kredowanego, kartki w kratkę, 100 kartek</t>
  </si>
  <si>
    <t>Blok makulaturowy A-5 , klejony po krótszym boku, okładka z papieru kredowanego, kartki w kratkę, 100 kartek</t>
  </si>
  <si>
    <t>Blok do tablicy flipchart 50 kart., kartki gładkie, wymiar: 65 x 100 cm</t>
  </si>
  <si>
    <t>Cienkopis plastikowy, tusz odporny na wysychanie o grubosci linii 0,4 mm w kompletach - 4-kolorowy</t>
  </si>
  <si>
    <t>Cienkopis pojedynczy, plastikowy, tusz odporny na wysychanie o grubosci 0,4 mm -  różne kolory</t>
  </si>
  <si>
    <t>Cienkopis  kulkowy czarny, czerwony, zielony lub niebieski z wodoodpornym pigmentowym tuszem. Grubość linii 0,5 mm</t>
  </si>
  <si>
    <t>Cienkopis  kulkowy,  4 kolory w komplecie z wodoodpornym pigmentowym tuszem. Grubość linii 0,5 mm</t>
  </si>
  <si>
    <t>Długopis plastikowy,  jednorazowy</t>
  </si>
  <si>
    <t>szt</t>
  </si>
  <si>
    <t>Długopis żelowy, plastikowy, z uchwytem gumowym</t>
  </si>
  <si>
    <t>Długopis na przylepiec, plastik, na trwałej sprężynce, podstawa przyklejana do podłoża</t>
  </si>
  <si>
    <t>Dziennik podawczy  A-4 , 96 stron, twarda oprawa</t>
  </si>
  <si>
    <t>Etykiety samoprzylepne 210 x 297 mm   opakowanie a'100 arkuszy A-4</t>
  </si>
  <si>
    <t>Etykiety samoprzylepne  38 x 21,2 mm   opakowanie a'100 arkuszy A-4</t>
  </si>
  <si>
    <t>Etykiety samoprzylepne  70 x 36 mm   opakowanie a'100 arkuszy A-4</t>
  </si>
  <si>
    <t>Folia (koszulka) do segregatora  A-4 opakowanie a’ 100 szt</t>
  </si>
  <si>
    <t>Folia (koszulka) do segregatora  A-4 otwierana z boku - z klapką  (opakowanie a'10 szt)</t>
  </si>
  <si>
    <t>Gumka  recepturka  60g/opakowanie</t>
  </si>
  <si>
    <t>Klips archiwizacyjny -  zaczep -  długosć  wąsów 102 mm, szerokosć - 80 mm</t>
  </si>
  <si>
    <t>Koperta bąbelkowa, biała  o wym. wewn.   350 x 250 mm</t>
  </si>
  <si>
    <t>Koperta C6 biała , samoprzylepna 1000szt/opakowanie</t>
  </si>
  <si>
    <t>Koperta DL bez okienka C6/5 biała , samoprzylepna,  1000szt/opakowanie</t>
  </si>
  <si>
    <t xml:space="preserve">Koperta DL z okienkiem prawym, 110 x 220 mm,  biała,  samoprzylepna,  opakowanie a' 1000 szt. </t>
  </si>
  <si>
    <t>Korektor  w taśmie 4,2 mm x 14 mb, biały, do korekcji bocznej, umożliwia natychmiastowe pisanie po użyciu</t>
  </si>
  <si>
    <t>Linijka plastikowa 20 cm</t>
  </si>
  <si>
    <t>Nabój atramentowy do piór Waterman, długi, kolor niebieski</t>
  </si>
  <si>
    <t>Ołówek automatyczny (metalowy mechanizm zaciskowy z gumką wymienną)</t>
  </si>
  <si>
    <t xml:space="preserve">Ołówek HB z gumką </t>
  </si>
  <si>
    <t xml:space="preserve">Ołówek 2B z gumką </t>
  </si>
  <si>
    <t>Pianka do czyszczenia obudowy  komputera 300 ml</t>
  </si>
  <si>
    <t>Piórnik  - pojemnik  plastikowy na długopisy</t>
  </si>
  <si>
    <t>Pisak grubopiszący, foliopis  (różne kolory)</t>
  </si>
  <si>
    <t>Pisak do pisania  na wszystkich rodzajach papieru,  czarny, czerwony, niebieski, zielony lub żółty, cienkopiszący, plastikowy</t>
  </si>
  <si>
    <t>Pisak do pisania na  wszystkich rodzajach  papieru, w kompletach ( 4- kolorowy), cienkopiszacy, plastikowy</t>
  </si>
  <si>
    <t>kpl.</t>
  </si>
  <si>
    <t>Pisak  do tablic suchoscieralnych w kompelcie z gąbką i uchwytem magnetycznym</t>
  </si>
  <si>
    <t>Pisak do płyt CD różne kolory</t>
  </si>
  <si>
    <t>Płyn do  czyszczenia monitorów LCD - spray opakowanie a'100ml</t>
  </si>
  <si>
    <t>Płyta CD ROM 700 MB w opakowaniu plastikowym</t>
  </si>
  <si>
    <t xml:space="preserve">Poduszka  do stempli kauczukowych 130mm x 90mm </t>
  </si>
  <si>
    <t>Poduszka  do stempli metalowych  - okrągła, śr. 90 mm</t>
  </si>
  <si>
    <t>Rolka termiczna o  wym szer. 57mm x dł. 30m</t>
  </si>
  <si>
    <t>Rozszywacz do zszywek</t>
  </si>
  <si>
    <t>Segregator A-4 stojący na biurko - kartonowy - kolorowy</t>
  </si>
  <si>
    <t>Skoroszyt A-4 plastikowy, zwykły z papierową wkładką,  szer. 17 mm służącą do opisu skoroszytu (listwa)</t>
  </si>
  <si>
    <t>Spinacz - klips do spinania kartek (motylek)  19 mm (opakowanie a'12 szt)</t>
  </si>
  <si>
    <t>Spinacz - klips do spinania kartek (motylek)  32 mm (opakowanie a'12 szt)</t>
  </si>
  <si>
    <t>Spinacz - klips do spinania kartek (motylek)  41 mm (opakowanie a'12 szt)</t>
  </si>
  <si>
    <t>Spinacz - klips do spinania kartek (motylek)  51 mm (opakowanie a'12 szt)</t>
  </si>
  <si>
    <t>Spinacz okrągły, galwanizowany, metalowy, typu R50, 50 mm</t>
  </si>
  <si>
    <t>Spinacz okrągły, galwanizowany, metalowy, typu R28, 28 mm</t>
  </si>
  <si>
    <t>Szuflada plastikowa na dokumenty (przezroczysta biała lub dymna)</t>
  </si>
  <si>
    <t>Teczka A-4 kartonowa, twarda do podpisu dokumentów</t>
  </si>
  <si>
    <t>Teczka kartonowa A4 biała z gumką (gramatura minimum 250g)</t>
  </si>
  <si>
    <t>Teczka wiązana plasikowa A-4</t>
  </si>
  <si>
    <t>Teczka wiązana , tekturowa  A-4</t>
  </si>
  <si>
    <t xml:space="preserve">Teczka z klipem, z okładką, A4 </t>
  </si>
  <si>
    <t>Temperówka z dwoma otworami do ołówków zwykłych i grubszych</t>
  </si>
  <si>
    <t>Wkłady do długopisu  z przeznaczeniem do stosowania w długopisach marki Zenith i im równoważnych, czarny, niebieski, zielony lub czerwony</t>
  </si>
  <si>
    <t>Wkłady do długopisu żelowego czarny, niebieski, zielony lub czerwony</t>
  </si>
  <si>
    <t>Wkłady – krótkie ze skrzydełkami   do długopisów pstrykanych,  zwykłych różne kolory</t>
  </si>
  <si>
    <t>Zakreślacz w komplecie ( 4-kolorowy)</t>
  </si>
  <si>
    <t>Zakreślacz żółty, różowy, niebieski, pomarańczowy lub zielony</t>
  </si>
  <si>
    <t>Zszywki stalowe do zszywacza nr 10 mini opakowanie a’1000 szt</t>
  </si>
  <si>
    <t xml:space="preserve">Zszywacz biurowy na  15  kartek </t>
  </si>
  <si>
    <t xml:space="preserve">Zszywacz biurowy na  30  kartek </t>
  </si>
  <si>
    <t xml:space="preserve"> </t>
  </si>
  <si>
    <t>Załącznik nr 1B do SIWZ</t>
  </si>
  <si>
    <t>cena jednostkowa</t>
  </si>
  <si>
    <t>wartość</t>
  </si>
  <si>
    <t xml:space="preserve">szt. </t>
  </si>
  <si>
    <t>kpl</t>
  </si>
  <si>
    <t>Długopis automatyczny,  pstrykany, na wymienialne wkłady, z metalowym klipsem       do zawieszania, z możliwościa zastosowania wkładów przeznaczonych do długopisów o paramentrach nie gorszych niż w marce Zenith</t>
  </si>
  <si>
    <r>
      <t xml:space="preserve">Dziurkacz, do 20 kartek, dwuotworowy, podstawa i dźwignia metalowe, listwa formatowa, blokada położenia dźwigni, głębokość wsuwania kartek 12 mm, o parametrach nie gorszych niż w marce Deli 0102 </t>
    </r>
    <r>
      <rPr>
        <sz val="8"/>
        <rFont val="Arial"/>
        <family val="2"/>
      </rPr>
      <t xml:space="preserve">
</t>
    </r>
  </si>
  <si>
    <t>opak</t>
  </si>
  <si>
    <t xml:space="preserve">Kalendarz - terminarz stojący na biurko, o wymiarach 14cm x 20cm (+/- 1 cm), z przekładanymi, na grzbiecie kołowym kartkami, na każdej stronie podział 7 dniowy, z zaznaczeniem kolorystycznym dni światecznych oraz wykazem imienin w danym dniu -  na 2017 r. </t>
  </si>
  <si>
    <t xml:space="preserve">Klej biurowy  w sztyfcie 21g, biały,  zakręcany - do papieru, kartonu, materiałów tekstylnych, nie zawierający rozpuszczalników, nietoksyczny, usuwalny za pomocą wody, produkowany na bazie PVP, o parametrach nie gorszych jak w marce Donau </t>
  </si>
  <si>
    <t>Nożyce  "krawieckie" (całe metalowe) wykonane ze stali o parametrach nie gorszych jak stal stosowana do wykonywania nożyc  w marki Gerlach  (dł. ostrza ca 9,5 cm)</t>
  </si>
  <si>
    <r>
      <t xml:space="preserve">Okładka do bindowania kartonowa, o fakturze skóropodobnej, bez połysku A4, opakowanie a'100 szt.- kolor </t>
    </r>
    <r>
      <rPr>
        <b/>
        <sz val="8"/>
        <color indexed="8"/>
        <rFont val="Arial"/>
        <family val="2"/>
      </rPr>
      <t>granatowy</t>
    </r>
  </si>
  <si>
    <t>Pasek do segregatora o parametrach nie gorszych jak w marce  Durable                 25 szt/opak.</t>
  </si>
  <si>
    <t>Segregator A-4 plastikowy- z dźwignią i  wymienną etykietą i metalowymi okuciami na dolnych krawędziach, grubość 50  mm, różne kolory</t>
  </si>
  <si>
    <t>Segregator A-4 plastikowy- z dźwignią i  wymienną etykietą i metalowymi okuciami na dolnych krawędziach, grubość 70  mm, różne kolory</t>
  </si>
  <si>
    <t xml:space="preserve">szt </t>
  </si>
  <si>
    <t>Skoroszt A-4 z zawieszką, zwykły kartonowy, okładka 1/2</t>
  </si>
  <si>
    <t>Skoroszyt A-4 z zawieszką zwykły  kartonowy (pełny wymiar okładki)</t>
  </si>
  <si>
    <t>Ściereczka do monitorów LCD  o wym.: 35 cm x 38 cm</t>
  </si>
  <si>
    <t>Tusz biurowy do pieczątek gumowych i polimerowych, z praktycznym dozownikiem, poj. min. 25 ml - różne kolory ( 4 do wyboru), o parametrach nie gorszych jak w marce COLOP</t>
  </si>
  <si>
    <t>Zszywki stalowe  24/6  z przeznaczeniem do stosowania do zszywaczy nie gorszych niż  marka Stapler, opakowanie a'1000 szt (stalowe galwanizowane)</t>
  </si>
  <si>
    <t>Zszywki stalowe 26/6 z przeznaczeniem do stosowania do zszywaczy nie gorszych niż marka  Stapler, opakowanie. a’1000 szt. (stalowe galwanizowane)</t>
  </si>
  <si>
    <t xml:space="preserve">opak. </t>
  </si>
  <si>
    <t>Zszywacz biurowy na 40 kartek o parametrach jakościowych nie gorszych niż w marce Deli 0316</t>
  </si>
  <si>
    <t>Razem wartość brutto:</t>
  </si>
  <si>
    <t>Szacowana cena jedn. brutto</t>
  </si>
  <si>
    <t>Bloczek samoprzylepny 7,6x7,6 mix kolorów</t>
  </si>
  <si>
    <t>Bloczek samoprzylepny kształtowy</t>
  </si>
  <si>
    <t>Etykiety samoprzylepne  105 x 74 mm   opakowanie a'100 arkuszy A-4</t>
  </si>
  <si>
    <t>Etykiety samoprzylepne  52 x 25 mm   opakowanie a'100 arkuszy A-4</t>
  </si>
  <si>
    <t>Etykiety samoprzylepne  97 x 42,3 mm   opakowanie a'100 arkuszy A-4</t>
  </si>
  <si>
    <t>Folia do laminatora  A-5 120 mic</t>
  </si>
  <si>
    <t>Grzbiet do bindowania niebieski</t>
  </si>
  <si>
    <t>Gumka do ścierania - Myszka, o parametrach nie gorszych niż w marce Patio lub równoważna</t>
  </si>
  <si>
    <t>Grzbiet do bindownicy, do dokumentów A4, plastikowy, granatowy, średnica 6 mm, opakowanie a'100 szt</t>
  </si>
  <si>
    <t>Etui na identyfikator z zawieszką</t>
  </si>
  <si>
    <t>Kołonotatnik</t>
  </si>
  <si>
    <t>Koperta A3, brązowa gr. 1 cm</t>
  </si>
  <si>
    <t>Koperta bąbelkowa biała  o wym. wewn.  400 x 300  mm</t>
  </si>
  <si>
    <t>Nabój atramentowy do piór Waterman, krótki, kolor niebieski</t>
  </si>
  <si>
    <t>Nalepka na segregator</t>
  </si>
  <si>
    <t>Ofertówka plastikowa</t>
  </si>
  <si>
    <t>Opakowanie na płyty - jakie???</t>
  </si>
  <si>
    <t>Płyta CD ROM 700 MB luz</t>
  </si>
  <si>
    <t>Pojemniki na spinacze</t>
  </si>
  <si>
    <t xml:space="preserve">Skoroszyt A-4 kartonowy zwykły bez zawieszki </t>
  </si>
  <si>
    <t>Skoroszyt A-4 plastikowy europerforacja</t>
  </si>
  <si>
    <t>Spinacz duży krzyżakowy (opak. 50 szt.)</t>
  </si>
  <si>
    <t>Taśma klejąca 20 mm</t>
  </si>
  <si>
    <t>Taśma klejąca dwustronna 48-50 mm</t>
  </si>
  <si>
    <t>Taśma pakowa 50 mm</t>
  </si>
  <si>
    <t>Teczka kartonowa A4 kolorowa z gumką (gramatura minimum 250g)</t>
  </si>
  <si>
    <t>Tusz do stempli metalowych</t>
  </si>
  <si>
    <t>Zapasowa tuszownica</t>
  </si>
  <si>
    <t>Zeszyt A-4,  w twardej oprawie,  96-kartkowy (kratka, czysty, linia) (  ± 10%)</t>
  </si>
  <si>
    <t>Kredki ołówkowe</t>
  </si>
  <si>
    <r>
      <t>Folia do laminatora  A-4  -  2 x 80/160 micronów,</t>
    </r>
    <r>
      <rPr>
        <sz val="8"/>
        <color indexed="10"/>
        <rFont val="Arial"/>
        <family val="2"/>
      </rPr>
      <t xml:space="preserve"> opak. A'100 szt.</t>
    </r>
  </si>
  <si>
    <t xml:space="preserve">Folia do laminatora  A-4  -  2 x 80/160 micronów - blyszcząca,  opak. A'100 szt. </t>
  </si>
  <si>
    <t>Folia do lamowania wizytówek 54 mm x 86 mm, 250 mic.</t>
  </si>
  <si>
    <t>styczeń 6A</t>
  </si>
  <si>
    <t>Do zakupu w przetargu</t>
  </si>
  <si>
    <t>Datownik mały, typu S-400, Nr 007523</t>
  </si>
  <si>
    <t xml:space="preserve">Dziurkacz, do 35 kartek, dwuotworowy, podstawa i dźwignia metalowe, listwa formatowa, blokada położenia dźwigni, głębokość wsuwania kartek 12 mm, o parametrach nie gorszych niż w marce Deli 0102 
</t>
  </si>
  <si>
    <t>Zeszyt A-5,  w twardej oprawie,  96-kartkowy  ( kratka, czysty, linia) (  ± 10%)</t>
  </si>
  <si>
    <t xml:space="preserve">Zszywacz biurowy na  200  kartek </t>
  </si>
  <si>
    <t>Wartość brutto 6A</t>
  </si>
  <si>
    <t>Koperta B-4, biała, opakowanie a'250 szt.</t>
  </si>
  <si>
    <r>
      <t xml:space="preserve">Koperta B-5 , biała, samoprzylepna, opakowanie  </t>
    </r>
    <r>
      <rPr>
        <sz val="8"/>
        <color indexed="10"/>
        <rFont val="Arial"/>
        <family val="2"/>
      </rPr>
      <t>a'500 szt.</t>
    </r>
  </si>
  <si>
    <t>Wartość brutto do przetargu</t>
  </si>
  <si>
    <t>Wartość brutto całości</t>
  </si>
  <si>
    <t>Dodatkowe nie ujęte w 6a styczniowym</t>
  </si>
  <si>
    <t>Klej biurowy  w żelu 15 g    - cristal gel - bez sztucznych barwników, niebrudzący, zmywalny, krystalicznie przezroczysty, nie gorszy niż w marce Patio lub równoważny</t>
  </si>
  <si>
    <t>Opakowanie plastikowe, pojedyncze na płyty  CD</t>
  </si>
  <si>
    <t>Klej biurowy  w płynie</t>
  </si>
  <si>
    <t xml:space="preserve">Dziurkacz, do 35 kartek, dwuotworowy, podstawa i dźwignia metalowe, listwa formatowa, blokada położenia dźwigni, głębokość wsuwania kartek 12 mm, o parametrach nie gorszych niż w marce Deli 0102 lub równoważny.
</t>
  </si>
  <si>
    <t>Długopis automatyczny,  pstrykany, na wymienialne wkłady, z metalowym klipsem       do zawieszania, z możliwościa zastosowania wkładów przeznaczonych do długopisów o paramentrach nie gorszych niż w marce Zenith lub równoważny</t>
  </si>
  <si>
    <t>Klej biurowy  w sztyfcie 21g, biały,  zakręcany - do papieru, kartonu, materiałów tekstylnych, nie zawierający rozpuszczalników, nietoksyczny, usuwalny za pomocą wody, produkowany na bazie PVP, o parametrach nie gorszych jak w marce Donau lub równoważny.</t>
  </si>
  <si>
    <t>Klej biurowy w płynie  - 50 ml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</si>
  <si>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</si>
  <si>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</si>
  <si>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</si>
  <si>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</si>
  <si>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</si>
  <si>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</si>
  <si>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</si>
  <si>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</si>
  <si>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</si>
  <si>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</si>
  <si>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</si>
  <si>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</si>
  <si>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</si>
  <si>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</si>
  <si>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</si>
  <si>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</si>
  <si>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</si>
  <si>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</si>
  <si>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</si>
  <si>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</si>
  <si>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</si>
  <si>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</si>
  <si>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</si>
  <si>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</si>
  <si>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</si>
  <si>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</si>
  <si>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</si>
  <si>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</si>
  <si>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</si>
  <si>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</si>
  <si>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</si>
  <si>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</si>
  <si>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</si>
  <si>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</si>
  <si>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</si>
  <si>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</si>
  <si>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</si>
  <si>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</si>
  <si>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</si>
  <si>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</si>
  <si>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</si>
  <si>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</si>
  <si>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</si>
  <si>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</si>
  <si>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</si>
  <si>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</si>
  <si>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</si>
  <si>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</si>
  <si>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</si>
  <si>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</si>
  <si>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</si>
  <si>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</si>
  <si>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</si>
  <si>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</si>
  <si>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</si>
  <si>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</si>
  <si>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</si>
  <si>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</si>
  <si>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</si>
  <si>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</si>
  <si>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</si>
  <si>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</si>
  <si>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</si>
  <si>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</si>
  <si>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</si>
  <si>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</si>
  <si>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</si>
  <si>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</si>
  <si>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</si>
  <si>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</si>
  <si>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</si>
  <si>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</si>
  <si>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</si>
  <si>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</si>
  <si>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</si>
  <si>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</si>
  <si>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</si>
  <si>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</si>
  <si>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</si>
  <si>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</si>
  <si>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</si>
  <si>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</si>
  <si>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</si>
  <si>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</si>
  <si>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</si>
  <si>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</si>
  <si>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 xml:space="preserve">Kalendarz - terminarz stojący na biurko, o wymiarach 14cm x 20cm (+/- 1 cm), z przekładanymi, na grzbiecie kołowym kartkami, na każdej stronie podział 7 dniowy, z zaznaczeniem kolorystycznym dni światecznych oraz wykazem imienin w danym dniu -  na 2020 r. </t>
  </si>
  <si>
    <t>Koperta B-5 , biała, samoprzylepna, opakowanie  a'500 szt.</t>
  </si>
  <si>
    <t>Kredki ołówkowe, niełamliwe, 12 szt/kpl.</t>
  </si>
  <si>
    <t>Skoroszyt A-4 plastikowy z europerforacją</t>
  </si>
  <si>
    <t>Kołonotatnik, oprawa spiralna, 80-kartkowy, gładki  i w kratkę, kartki perforowane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</si>
  <si>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</si>
  <si>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</si>
  <si>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</si>
  <si>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</si>
  <si>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</si>
  <si>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</si>
  <si>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</si>
  <si>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</si>
  <si>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</si>
  <si>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</si>
  <si>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</si>
  <si>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</si>
  <si>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</si>
  <si>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</si>
  <si>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</si>
  <si>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</si>
  <si>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</si>
  <si>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</si>
  <si>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</si>
  <si>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</si>
  <si>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</si>
  <si>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</si>
  <si>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</si>
  <si>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</si>
  <si>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</si>
  <si>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</si>
  <si>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</si>
  <si>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</si>
  <si>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</si>
  <si>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</si>
  <si>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</si>
  <si>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</si>
  <si>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</si>
  <si>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</si>
  <si>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</si>
  <si>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</si>
  <si>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</si>
  <si>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</si>
  <si>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</si>
  <si>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</si>
  <si>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Ofertówka plastikowa A-4, pakowana a100 st. </t>
  </si>
  <si>
    <t>Bloczek samoprzylepny kształtowy np. serduszka, jabłuszka itp. W pięciu kolorach, substancja klejowa usuwana za pomocą wody, możliwośc przeklejania karteczek. Ilośc karteczek: 5 x 80 szt., gramatura min. 75 g/m2 (+/-0,3 cm), o parametrach jakościowych nie gorszych niż np. w marce Donau lub równoważny.</t>
  </si>
  <si>
    <t>Etui na identyfikator z zawieszką na szyję z twardego tworzywa, o wymiarach 95 x 60 mm.</t>
  </si>
  <si>
    <t>Nalepka na segregator szeroka o wym. 155 x 55 mm (+-3%), w opak. 25 szt.</t>
  </si>
  <si>
    <t>Tusz do stempli metalowych o parametrach jakościowych nie gorszych niż w marce COLOP lub równoważny</t>
  </si>
  <si>
    <t>Zszywacz biurowy na 200 kartek o parametrach jakościowych nie gorszych niż w marce EAGLE STAPLER 8539</t>
  </si>
  <si>
    <t>Zszywacz biurowy na  15  kartek o parametrach jakościowych nie gorszych niż w marce Deli lub równoważny</t>
  </si>
  <si>
    <t>Zszywacz biurowy na 40 kartek o parametrach jakościowych nie gorszych niż w marce Deli  lub równoważny</t>
  </si>
  <si>
    <t>Zszywacz biurowy na  30  kartek o parametrach jakościowych nie gorszych niż w marce Deli lub równoważny</t>
  </si>
  <si>
    <t>Zapasowa tuszownica do małych datowników typu S-400 nr 007523 lub równoważna</t>
  </si>
  <si>
    <t>Datownik mały, typu S-400, Nr 007523 z  tuszownicą lub równoważny</t>
  </si>
  <si>
    <t>Bloczek samoprzylepny 7,6x7,6 cm (+/-0,3 cm), mix min. 4 kolorów x 100 karteczek w każdym kolorze, możliwość przeklejania karteczek</t>
  </si>
  <si>
    <t>Koperta C3, brązowa gr. 1 cm</t>
  </si>
  <si>
    <t xml:space="preserve">Folia do laminatora  A-4  -  2 x 80/160 micronów - blyszcząca, opak. a'100 szt. </t>
  </si>
  <si>
    <t>Folia do laminatora  A-4  -  2 x 80/160 micronów, opak. a'100 szt.</t>
  </si>
  <si>
    <t xml:space="preserve">Folia do laminatora  A-5  -  120 micronów,  opak. a' 100 szt. </t>
  </si>
  <si>
    <t xml:space="preserve">Folia do laminowania wizytówek 54 mm x 86 mm, 250 micronów,                                                            opak. a'100 szt. </t>
  </si>
  <si>
    <t>Koperta bąbelkowa biała  o wym. wewn.  290 x 370  mm</t>
  </si>
  <si>
    <t>Koperta bąbelkowa, biała  o wym. wewn.   200 x 275 mm</t>
  </si>
  <si>
    <t>Okładka do bindowania kartonowa, o fakturze skóropodobnej, bez połysku A4, opakowanie a'100 szt.- kolor granatowy</t>
  </si>
  <si>
    <t>Zał. nr 1 B do SIWZ</t>
  </si>
  <si>
    <t>ARKUSZ ASORTYMENTOWO-CENOWY</t>
  </si>
  <si>
    <t>w przypadku oferty wspólnej - podpis pełnomocnika wykonawców)</t>
  </si>
  <si>
    <t xml:space="preserve">(podpis(y) osób uprawnionych do reprezentacji wykonawcy, </t>
  </si>
  <si>
    <t>………………………………………………………………………</t>
  </si>
  <si>
    <t>Karton kserograficzny, satynowy 250g/m2, A3 (ryza 250 ark.)</t>
  </si>
  <si>
    <t>ryza</t>
  </si>
  <si>
    <t>Karton kserograficzny, satynowy 250g/m2, A4 (ryza 250 ark.)</t>
  </si>
  <si>
    <t>Karton kolorowy A-3, 160 g/m2 ( ryza 250 ark.)</t>
  </si>
  <si>
    <t>Karton kolorowy A-4, 160 g/m2 ( ryza 250 ark.)</t>
  </si>
  <si>
    <t xml:space="preserve">Papier samokopiujący, 430 x 610 mm, 53g/m2  </t>
  </si>
  <si>
    <t>Karton do druku - offset B1 (700/1000) - 300g/m2 biały</t>
  </si>
  <si>
    <t>Papier do plotera, 80 g/m2 o wym.: 420 mm x 50 m</t>
  </si>
  <si>
    <t>Papier do plotera, 80 g/m2 o wym.: 297 mm x 50 m</t>
  </si>
  <si>
    <t>Papier do plotera, 80 g/m2 o wym.: 350 mm x 50 m</t>
  </si>
  <si>
    <t>ark.</t>
  </si>
  <si>
    <t>kg</t>
  </si>
  <si>
    <t>rola</t>
  </si>
  <si>
    <t>Grzbiet do bindownicy, do dokumentów A4, plastikowy, granatowy, średnica 12 mm, opakowanie a'100 szt</t>
  </si>
  <si>
    <t>Etui na identyfikator z agrafką z twardego i klipem, z twardego tworzywa, o wymiarach 95 x 60 mm.</t>
  </si>
  <si>
    <t>Etykiety samoprzylepne  210 x 148 mm   opakowanie a'100 arkuszy A-5</t>
  </si>
  <si>
    <t>Okładka do bindowania transparentna, bez koloru, A4, opakowanie a'100 szt.</t>
  </si>
  <si>
    <t>Papier do plotera 42",  90 g/m2   o wym.:1067 mm x 45,7 m</t>
  </si>
  <si>
    <t>Papier do plotera 24", 90 g/m2  o wym.: 610 x 45,7 m</t>
  </si>
  <si>
    <t>Papier do plotera A-0, 90 g/m2, o wym.: 841 mm x 110 m</t>
  </si>
  <si>
    <t>Papier do plotera A-0, 80 g/m2, o wym.: 841 mm x 110 m</t>
  </si>
  <si>
    <t>Nożyk do papieru mały</t>
  </si>
  <si>
    <t>Korektor w piórze, z końcówką metalową, 7 ml, szybkoschnący</t>
  </si>
  <si>
    <t>Korektor w płynie 20 ml z pędzelkiem, szybkoschnący</t>
  </si>
  <si>
    <t xml:space="preserve">Gumka  recepturka  gruba: 50 mm x 1,5 mm x 3,0 mm, opakowanie 1 kg </t>
  </si>
  <si>
    <t>127.</t>
  </si>
  <si>
    <t>128.</t>
  </si>
  <si>
    <t>Nabój atramentowy do piór Parker, krótki, kolor niebieski, pakowane w opakowanie - 5 szt.</t>
  </si>
  <si>
    <t>Nabój atramentowy do piór Pelikan TP/6, krótki, kolor niebieski, opakowanie - 6 szt.</t>
  </si>
  <si>
    <t>Koperta E4 brązowa, rozmiar: 280 x 400 x 40 mm</t>
  </si>
  <si>
    <t>MATERIAŁY BIUROWE</t>
  </si>
  <si>
    <t>FORMULARZ ASORTYMENTOWO-CENOWY</t>
  </si>
  <si>
    <t>Ilość</t>
  </si>
  <si>
    <t>Cena jedn. brutto</t>
  </si>
  <si>
    <t xml:space="preserve">Wartość brutto </t>
  </si>
  <si>
    <t>Nazwa producenta</t>
  </si>
  <si>
    <t xml:space="preserve">Papier kserograficzny  A3, 80g/m2, grubość- 107 [μm], białość CIE - 161, nieprzezroczystość - 93[%], gładkość - 200 [ml/min], wilgotność [%]: 4,0 (ryza 500 ark.) </t>
  </si>
  <si>
    <t xml:space="preserve">Papier kserograficzny  A4, 80g/m2, grubość- 107 [μm], białość CIE - 161, nieprzezroczystość - 93[%], gładkość - 200 [ml/min], wilgotność [%]: 4,0 (ryza 500 ark.) </t>
  </si>
  <si>
    <t>Zał. nr 1a  do SIWZ</t>
  </si>
  <si>
    <t>Bloczek samoprzylepny  5,1 cm x 3,8 cm (+/-0,3), 100 kartek w bloczku, gramatura papieru od 70 g/m2 do 75 g/m2, substancja klejąca usuwana za pomocą wody, możliwośc przeklejania karteczek</t>
  </si>
  <si>
    <t>Blok  rysunkowy biały A-4, 10-kartkowy</t>
  </si>
  <si>
    <t>Blok techniczny, biały, A-4, 10-kartkowy</t>
  </si>
  <si>
    <t>Blok makulaturowy A-5, klejony po krótszym boku, okładka z papieru kredowanego, kartki w kratkę, 100 kartek</t>
  </si>
  <si>
    <t>Cienkopis pojedynczy, plastikowy, tusz odporny na wysychanie o grubosci 0,4 mm - różne kolory</t>
  </si>
  <si>
    <t>Etykiety samoprzylepne 210 x 297 mm opakowanie a'100 arkuszy A-4</t>
  </si>
  <si>
    <t>Gumka  recepturka 60g/opakowanie</t>
  </si>
  <si>
    <t>Wkłady – krótkie ze skrzydełkami do długopisów pstrykanych,  zwykłych różne kolory</t>
  </si>
  <si>
    <t>Wkłady do długopisu z przeznaczeniem do stosowania w długopisach marki Zenith i im równoważnych, czarny, niebieski, zielony lub czerwony</t>
  </si>
  <si>
    <t>Datownik - wysokość czcionki 4 mm, format daty – „rok-miesiąc-dzień”, obudowa z tworzywa ABS, plastikowy z tuszownicą, w kolorze czarnym, np. model S-400 producenta D.rect  lub równoważny</t>
  </si>
  <si>
    <t xml:space="preserve">Kalendarz - terminarz stojący na biurko, o wymiarach 14cm x 20cm (+/- 1 cm), z przekładanymi, na grzbiecie kołowym kartkami, na każdej stronie podział 7 dniowy, z zaznaczeniem kolorystycznym dni światecznych oraz wykazem imienin w danym dniu -  na 2021 r. </t>
  </si>
  <si>
    <t>Pianka do czyszczenia obudowy  komputera 300 ml +/- 50 ml</t>
  </si>
  <si>
    <t>Płyn do  czyszczenia monitorów LCD - spray opakowanie a'100ml +/- 10 ml</t>
  </si>
  <si>
    <t>Poduszka do stempli kauczukowych 130mm x 90mm +/- 3%</t>
  </si>
  <si>
    <t>Poduszka  do stempli metalowych  - okrągła, śr. 90 mm+/- 3%</t>
  </si>
  <si>
    <t>Pojemnik plastikowy na karteczki o formacie karteczki: 70 x 70 mm, pojemność: 600-700 karteczek</t>
  </si>
  <si>
    <t>Torba papierowa szara 32x40x13 mm +/- 5% z uchem</t>
  </si>
  <si>
    <t>Zwilżacz wodny do palców, plastikowy, grubość gąbki 1,5 -2 cm</t>
  </si>
  <si>
    <t>Zszywki stalowe  24/6  z przeznaczeniem do stosowania w zszywaczach marki Stapler lub im równoważnych opakowanie a'1000 szt (stalowe galwanizowane)</t>
  </si>
  <si>
    <t>Zszywki stalowe 26/6 z przeznaczeniem do stosowania w zszywaczach marki Stapler lub im równoważnych, opakowanie. a’1000 szt. (stalowe galwanizowane)</t>
  </si>
  <si>
    <t>Ściereczka do monitorów LCD  o wym.: 35 cm x 38 cm (+/- 2%)</t>
  </si>
  <si>
    <t>Nożyce - wykonane ze stali ze stali, trwałe, odporne na korozję, pozwalające na systematyczne ostrzenie. Śruba znajdująca się w nożyczkach umożliwia regulację docisku ostrzy oraz rozkręcenie i dokładne wyczyszczenie produktu. Długość nożyczek w przedziale od 15 do 17 cm np. Gerlach, Grand lub równoważne</t>
  </si>
  <si>
    <t>Gumka do ścierania – przeznaczona do wymazywania śladów grafitu ołówka, miękka, biała, nie wymagająca dużej siły nacisku, pozostawiająca mało ścinek, nie naruszająca struktury papieru np. Patio lub równoważny</t>
  </si>
  <si>
    <t>Cienkopis  kulkowy, 4 kolory w komplecie z wodoodpornym pigmentowym tuszem. Grubość linii 0,5 mm</t>
  </si>
  <si>
    <t>Koperta bąbelkowa, biała o wym. wewn. 350 x 250 mm</t>
  </si>
  <si>
    <t>Koperta bąbelkowa, biała o wym. wewn. 200 x 275 mm</t>
  </si>
  <si>
    <t>Koperta B-5 , biała, samoprzylepna, opakowanie a'500 szt.</t>
  </si>
  <si>
    <t>Koperta C6 biała, samoprzylepna 1000szt/opakowanie</t>
  </si>
  <si>
    <t>Koperta DL bez okienka C6/5 biała, samoprzylepna,1000 szt/opakowanie</t>
  </si>
  <si>
    <t>Papier do druku - offset B1 (700/1000) - 100g/m2 biały</t>
  </si>
  <si>
    <t>Papier do druku - offset A1 (610/860) - 80 g/m2 biały</t>
  </si>
  <si>
    <t>Segregator A-4 plastikowy - z dźwignią i wymienną etykietą i metalowymi okuciami na dolnych krawędziach, grubość 50 mm, różne kolory</t>
  </si>
  <si>
    <t>Segregator A-4 plastikowy- z dźwignią i wymienną etykietą i metalowymi okuciami na dolnych krawędziach, grubość 70 mm, różne kolory</t>
  </si>
  <si>
    <t>Spinacz - klips do spinania kartek (motylek) 19 mm (opakowanie a'12 szt)</t>
  </si>
  <si>
    <t>Spinacz - klips do spinania kartek (motylek) 41 mm (opakowanie a'12 szt)</t>
  </si>
  <si>
    <t>Zapasowa tuszownica do małych datowników typu S-400 nr 007523 lub im równoważnych</t>
  </si>
  <si>
    <t>Papier pakowy szary 80g, 100x130 cm</t>
  </si>
  <si>
    <t>Papier kolorowy A-4, 80 g/m2 (ryza 500 ark.), przynajmniej 5 różnych kolorów</t>
  </si>
  <si>
    <t xml:space="preserve">Dziurkacz, do 35 kartek, dwuotworowy, podstawa i dźwignia metalowe, listwa formatowa, blokada położenia dźwigni, głębokość wsuwania kartek 12 mm, np. Deli 0102 lub równoważny.
</t>
  </si>
  <si>
    <t>Klej biurowy  w sztyfcie 21g, biały,  zakręcany - do papieru, kartonu, materiałów tekstylnych, nie zawierający rozpuszczalników, nietoksyczny, usuwalny za pomocą wody, produkowany na bazie PVP, np. Donau lub równoważny. Data produkcji kleju nie wcześniej niż 3 miesiące od daty dostawy. Termin ważności min. 2 lata od dnia dostawy.</t>
  </si>
  <si>
    <t>Teczka skoroszytowa A4 - niebieska, wyposażona w plastikowe wąsy,regulowana szerokość grzbietu 1-10 cm
pozwala przechowywać do 800 kartek
perforacja na okładce umożliwia związanie i sprawia, że produkt zachowuje sztywność nawet przy całkowitym napełnieniu, np. PLUS ZERO MAX A4 lub równoważny</t>
  </si>
  <si>
    <t xml:space="preserve">Wzmacniana teczka zawieszana, np. Esselte Classic 90311 lub równoważny, dno teczki oraz listwa z zawieszkami wzmocniona specjalna folią, w zestawie przezroczysty plastikowy uchwyt na etykietę i białe, papierowe etykiety, wymiary 345 x 240 mm +/- 2%, na dokumenty formatu A4 </t>
  </si>
  <si>
    <t>Identyfikatory wymienne do teczek zawieszanych, np.. Essete Classic 94514 lub równoważny, 5-centymetrowy przezroczysty plastikowy identyfikator z papierowymi etykietami</t>
  </si>
  <si>
    <t>Tusz biurowy do pieczątek gumowych i polimerowych, z praktycznym dozownikiem, poj. min. 25 ml - różne kolory ( 4 do wyboru), np. COLOP lub równoważny</t>
  </si>
  <si>
    <t>Zszywacz biurowy na 40 kartek np. Deli  lub równoważny</t>
  </si>
  <si>
    <t>Zszywacz biurowy na 200 kartek np. EAGLE STAPLER 8539 lub równoważny</t>
  </si>
  <si>
    <t>Zszywacz biurowy na  30  kartek np. Deli lub równoważny</t>
  </si>
  <si>
    <t>Tusz do stempli metalowych w kolorze czerwonym, na bazie oleju, szybkoschnący,  z praktycznym dozownikiem, nakrętka butelki w kolorze tuszu, pojemność 25 ml np. COLOP lub równoważny</t>
  </si>
  <si>
    <t xml:space="preserve">Kredki ołówkowe w oprawie drewnianej, 12 kolorów, średnica kredki min. 10 mm; średnica rysika  min. 5 mm, długość min. 15 cm, np. Bambino lub równoważne -  12 szt./kpl.  </t>
  </si>
  <si>
    <t>Kredki ołówkowe, niełamliwe, 12 kolorów, 12 szt/kpl.</t>
  </si>
  <si>
    <t>Teczka na akta osobowe (teczka-segregator z ringiem), pojemność 3 cm (+/- 0,3 cm) akt, zapinana na gumę wkładki kartonowe ABCD, w pięciu kolorach, wymiary zewnętrzne 320x260x50 mm np.. model TAO-70/G marki TRIADA lub równoważny</t>
  </si>
  <si>
    <t>Pasek do segregatora - mechanizm skoroszytowy z  z metalowymi wąsami i specjalnie twardą listwą pokrywającą z polipropylenu, służący do szybkiego spięcia i przechowywania dziurkowanych dokumentów, do wpięcia do segregatora; wielkość w mm: 150 x 38 +/-5%, dziurkowanie w mm: 60/80 np. Durable lub równoważny, 25 szt/opak.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</si>
</sst>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.00\ &quot;zł&quot;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0"/>
      <color indexed="8"/>
      <name val="Tahoma"/>
      <family val="2"/>
    </font>
    <font>
      <b/>
      <sz val="8"/>
      <color indexed="10"/>
      <name val="Arial"/>
      <family val="2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Czcionka tekstu podstawowego"/>
      <family val="0"/>
    </font>
    <font>
      <sz val="10"/>
      <color rgb="FF000000"/>
      <name val="Tahoma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Czcionka tekstu podstawowego"/>
      <family val="0"/>
    </font>
    <font>
      <b/>
      <sz val="8"/>
      <color rgb="FF000000"/>
      <name val="Arial"/>
      <family val="2"/>
    </font>
    <font>
      <b/>
      <sz val="8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FF0000"/>
      </left>
      <right/>
      <top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 horizontal="left" vertical="top"/>
      <protection/>
    </xf>
    <xf numFmtId="0" fontId="47" fillId="0" borderId="0">
      <alignment horizontal="center" vertical="center"/>
      <protection/>
    </xf>
    <xf numFmtId="0" fontId="48" fillId="0" borderId="0">
      <alignment horizontal="right" vertical="center"/>
      <protection/>
    </xf>
    <xf numFmtId="0" fontId="49" fillId="0" borderId="0">
      <alignment horizontal="left" vertical="top"/>
      <protection/>
    </xf>
    <xf numFmtId="0" fontId="49" fillId="0" borderId="0">
      <alignment horizontal="right" vertical="top"/>
      <protection/>
    </xf>
    <xf numFmtId="0" fontId="46" fillId="0" borderId="0">
      <alignment horizontal="center" vertical="top"/>
      <protection/>
    </xf>
    <xf numFmtId="0" fontId="48" fillId="31" borderId="0">
      <alignment horizontal="center" vertical="center"/>
      <protection/>
    </xf>
    <xf numFmtId="0" fontId="46" fillId="0" borderId="0">
      <alignment horizontal="left" vertical="center"/>
      <protection/>
    </xf>
    <xf numFmtId="0" fontId="46" fillId="0" borderId="0">
      <alignment horizontal="right" vertical="center"/>
      <protection/>
    </xf>
    <xf numFmtId="0" fontId="50" fillId="32" borderId="0">
      <alignment horizontal="lef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center" vertical="center"/>
      <protection/>
    </xf>
    <xf numFmtId="0" fontId="51" fillId="32" borderId="0">
      <alignment horizontal="center" vertical="center"/>
      <protection/>
    </xf>
    <xf numFmtId="0" fontId="48" fillId="0" borderId="0">
      <alignment horizontal="left" vertical="top"/>
      <protection/>
    </xf>
    <xf numFmtId="0" fontId="51" fillId="32" borderId="0">
      <alignment horizontal="right" vertical="center"/>
      <protection/>
    </xf>
    <xf numFmtId="0" fontId="48" fillId="0" borderId="0">
      <alignment horizontal="right" vertical="center"/>
      <protection/>
    </xf>
    <xf numFmtId="0" fontId="51" fillId="32" borderId="0">
      <alignment horizontal="right" vertical="center"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3" fontId="3" fillId="36" borderId="10" xfId="0" applyNumberFormat="1" applyFont="1" applyFill="1" applyBorder="1" applyAlignment="1">
      <alignment horizontal="right" vertical="center"/>
    </xf>
    <xf numFmtId="0" fontId="58" fillId="35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44" fontId="58" fillId="35" borderId="11" xfId="0" applyNumberFormat="1" applyFont="1" applyFill="1" applyBorder="1" applyAlignment="1">
      <alignment horizontal="center" vertical="center" wrapText="1"/>
    </xf>
    <xf numFmtId="44" fontId="58" fillId="35" borderId="12" xfId="0" applyNumberFormat="1" applyFont="1" applyFill="1" applyBorder="1" applyAlignment="1">
      <alignment horizontal="center" vertical="center" wrapText="1"/>
    </xf>
    <xf numFmtId="44" fontId="58" fillId="35" borderId="10" xfId="0" applyNumberFormat="1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44" fontId="58" fillId="35" borderId="12" xfId="0" applyNumberFormat="1" applyFont="1" applyFill="1" applyBorder="1" applyAlignment="1">
      <alignment horizontal="center" vertical="center"/>
    </xf>
    <xf numFmtId="44" fontId="58" fillId="35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44" fontId="58" fillId="0" borderId="12" xfId="0" applyNumberFormat="1" applyFont="1" applyBorder="1" applyAlignment="1">
      <alignment vertical="center"/>
    </xf>
    <xf numFmtId="44" fontId="58" fillId="0" borderId="13" xfId="0" applyNumberFormat="1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44" fontId="58" fillId="0" borderId="10" xfId="0" applyNumberFormat="1" applyFont="1" applyBorder="1" applyAlignment="1">
      <alignment vertical="center"/>
    </xf>
    <xf numFmtId="44" fontId="58" fillId="36" borderId="12" xfId="0" applyNumberFormat="1" applyFont="1" applyFill="1" applyBorder="1" applyAlignment="1">
      <alignment vertical="center"/>
    </xf>
    <xf numFmtId="0" fontId="58" fillId="36" borderId="0" xfId="0" applyFont="1" applyFill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36" borderId="10" xfId="0" applyFont="1" applyFill="1" applyBorder="1" applyAlignment="1">
      <alignment vertical="center" wrapText="1"/>
    </xf>
    <xf numFmtId="44" fontId="58" fillId="35" borderId="12" xfId="0" applyNumberFormat="1" applyFont="1" applyFill="1" applyBorder="1" applyAlignment="1">
      <alignment vertical="center"/>
    </xf>
    <xf numFmtId="44" fontId="58" fillId="35" borderId="10" xfId="0" applyNumberFormat="1" applyFont="1" applyFill="1" applyBorder="1" applyAlignment="1">
      <alignment vertical="center"/>
    </xf>
    <xf numFmtId="44" fontId="58" fillId="36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44" fontId="58" fillId="0" borderId="12" xfId="0" applyNumberFormat="1" applyFont="1" applyFill="1" applyBorder="1" applyAlignment="1">
      <alignment vertical="center"/>
    </xf>
    <xf numFmtId="44" fontId="58" fillId="0" borderId="10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44" fontId="2" fillId="0" borderId="10" xfId="75" applyFont="1" applyBorder="1" applyAlignment="1">
      <alignment horizontal="left" vertical="center" wrapText="1"/>
    </xf>
    <xf numFmtId="44" fontId="2" fillId="0" borderId="10" xfId="75" applyFont="1" applyBorder="1" applyAlignment="1">
      <alignment horizontal="center" vertical="center" wrapText="1"/>
    </xf>
    <xf numFmtId="3" fontId="3" fillId="0" borderId="10" xfId="75" applyNumberFormat="1" applyFont="1" applyBorder="1" applyAlignment="1">
      <alignment horizontal="right" vertical="center"/>
    </xf>
    <xf numFmtId="44" fontId="57" fillId="0" borderId="12" xfId="75" applyNumberFormat="1" applyFont="1" applyBorder="1" applyAlignment="1">
      <alignment vertical="center"/>
    </xf>
    <xf numFmtId="44" fontId="57" fillId="0" borderId="0" xfId="75" applyFont="1" applyAlignment="1">
      <alignment vertical="center"/>
    </xf>
    <xf numFmtId="44" fontId="58" fillId="0" borderId="10" xfId="75" applyFont="1" applyBorder="1" applyAlignment="1">
      <alignment horizontal="left" vertical="center" wrapText="1"/>
    </xf>
    <xf numFmtId="2" fontId="57" fillId="0" borderId="0" xfId="75" applyNumberFormat="1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4" fontId="58" fillId="36" borderId="0" xfId="0" applyNumberFormat="1" applyFont="1" applyFill="1" applyAlignment="1">
      <alignment vertical="center"/>
    </xf>
    <xf numFmtId="44" fontId="58" fillId="0" borderId="0" xfId="0" applyNumberFormat="1" applyFont="1" applyAlignment="1">
      <alignment vertical="center"/>
    </xf>
    <xf numFmtId="0" fontId="61" fillId="0" borderId="0" xfId="0" applyFont="1" applyBorder="1" applyAlignment="1">
      <alignment vertical="center"/>
    </xf>
    <xf numFmtId="2" fontId="51" fillId="36" borderId="0" xfId="67" applyNumberFormat="1" applyFill="1" applyBorder="1" applyAlignment="1">
      <alignment horizontal="center" vertical="center" wrapText="1"/>
      <protection/>
    </xf>
    <xf numFmtId="0" fontId="50" fillId="0" borderId="0" xfId="62" applyFont="1" applyFill="1" applyBorder="1" applyAlignment="1">
      <alignment horizontal="left" vertical="center" wrapText="1"/>
      <protection/>
    </xf>
    <xf numFmtId="0" fontId="58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58" fillId="35" borderId="11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36" borderId="15" xfId="0" applyNumberFormat="1" applyFont="1" applyFill="1" applyBorder="1" applyAlignment="1">
      <alignment horizontal="right" vertical="center"/>
    </xf>
    <xf numFmtId="177" fontId="3" fillId="36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75" applyNumberFormat="1" applyFont="1" applyBorder="1" applyAlignment="1">
      <alignment horizontal="right" vertical="center"/>
    </xf>
    <xf numFmtId="0" fontId="57" fillId="0" borderId="10" xfId="0" applyFont="1" applyFill="1" applyBorder="1" applyAlignment="1">
      <alignment vertical="center" wrapText="1"/>
    </xf>
    <xf numFmtId="0" fontId="57" fillId="36" borderId="10" xfId="0" applyFont="1" applyFill="1" applyBorder="1" applyAlignment="1">
      <alignment horizontal="center" vertical="center" wrapText="1"/>
    </xf>
    <xf numFmtId="3" fontId="62" fillId="36" borderId="10" xfId="0" applyNumberFormat="1" applyFont="1" applyFill="1" applyBorder="1" applyAlignment="1">
      <alignment horizontal="right" vertical="center"/>
    </xf>
    <xf numFmtId="177" fontId="62" fillId="36" borderId="10" xfId="0" applyNumberFormat="1" applyFont="1" applyFill="1" applyBorder="1" applyAlignment="1">
      <alignment horizontal="right" vertical="center"/>
    </xf>
    <xf numFmtId="44" fontId="57" fillId="0" borderId="12" xfId="0" applyNumberFormat="1" applyFont="1" applyBorder="1" applyAlignment="1">
      <alignment vertical="center"/>
    </xf>
    <xf numFmtId="44" fontId="57" fillId="0" borderId="10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44" fontId="58" fillId="0" borderId="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3" fillId="36" borderId="15" xfId="0" applyNumberFormat="1" applyFont="1" applyFill="1" applyBorder="1" applyAlignment="1">
      <alignment horizontal="right" vertical="center"/>
    </xf>
    <xf numFmtId="3" fontId="3" fillId="9" borderId="10" xfId="0" applyNumberFormat="1" applyFont="1" applyFill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50" fillId="36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9" borderId="11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58" fillId="36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177" fontId="61" fillId="36" borderId="1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/>
    </xf>
    <xf numFmtId="44" fontId="2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3" fontId="58" fillId="36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8" fillId="36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2" fontId="51" fillId="36" borderId="0" xfId="67" applyNumberFormat="1" applyFont="1" applyFill="1" applyBorder="1" applyAlignment="1">
      <alignment horizontal="center" vertical="center" wrapText="1"/>
      <protection/>
    </xf>
    <xf numFmtId="44" fontId="2" fillId="0" borderId="10" xfId="75" applyFont="1" applyFill="1" applyBorder="1" applyAlignment="1">
      <alignment horizontal="left" vertical="center" wrapText="1"/>
    </xf>
    <xf numFmtId="44" fontId="3" fillId="0" borderId="10" xfId="0" applyNumberFormat="1" applyFont="1" applyFill="1" applyBorder="1" applyAlignment="1">
      <alignment horizontal="right" vertical="center"/>
    </xf>
    <xf numFmtId="44" fontId="2" fillId="0" borderId="10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3" fontId="61" fillId="33" borderId="10" xfId="0" applyNumberFormat="1" applyFont="1" applyFill="1" applyBorder="1" applyAlignment="1">
      <alignment horizontal="right" vertical="center" wrapText="1"/>
    </xf>
    <xf numFmtId="2" fontId="61" fillId="0" borderId="10" xfId="0" applyNumberFormat="1" applyFont="1" applyBorder="1" applyAlignment="1">
      <alignment horizontal="right" vertical="center"/>
    </xf>
    <xf numFmtId="2" fontId="61" fillId="36" borderId="10" xfId="0" applyNumberFormat="1" applyFont="1" applyFill="1" applyBorder="1" applyAlignment="1">
      <alignment horizontal="right" vertical="center"/>
    </xf>
    <xf numFmtId="0" fontId="50" fillId="37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44" fontId="58" fillId="37" borderId="10" xfId="0" applyNumberFormat="1" applyFont="1" applyFill="1" applyBorder="1" applyAlignment="1">
      <alignment horizontal="center" vertical="center" wrapText="1"/>
    </xf>
    <xf numFmtId="44" fontId="58" fillId="37" borderId="10" xfId="0" applyNumberFormat="1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36" borderId="10" xfId="0" applyFont="1" applyFill="1" applyBorder="1" applyAlignment="1">
      <alignment vertical="center"/>
    </xf>
    <xf numFmtId="44" fontId="57" fillId="0" borderId="10" xfId="75" applyNumberFormat="1" applyFont="1" applyBorder="1" applyAlignment="1">
      <alignment vertical="center"/>
    </xf>
    <xf numFmtId="44" fontId="57" fillId="0" borderId="10" xfId="75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65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4" fontId="6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4" fontId="61" fillId="0" borderId="18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2" xfId="58"/>
    <cellStyle name="S3" xfId="59"/>
    <cellStyle name="S4" xfId="60"/>
    <cellStyle name="S5" xfId="61"/>
    <cellStyle name="S5 2" xfId="62"/>
    <cellStyle name="S6" xfId="63"/>
    <cellStyle name="S7" xfId="64"/>
    <cellStyle name="S7 2" xfId="65"/>
    <cellStyle name="S8" xfId="66"/>
    <cellStyle name="S8 2" xfId="67"/>
    <cellStyle name="S9" xfId="68"/>
    <cellStyle name="S9 2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zoomScale="130" zoomScaleNormal="130" zoomScalePageLayoutView="0" workbookViewId="0" topLeftCell="A37">
      <selection activeCell="B46" sqref="B46"/>
    </sheetView>
  </sheetViews>
  <sheetFormatPr defaultColWidth="8.59765625" defaultRowHeight="14.25"/>
  <cols>
    <col min="1" max="1" width="3.19921875" style="14" customWidth="1"/>
    <col min="2" max="2" width="44.69921875" style="14" customWidth="1"/>
    <col min="3" max="3" width="3.8984375" style="14" customWidth="1"/>
    <col min="4" max="4" width="6.3984375" style="14" customWidth="1"/>
    <col min="5" max="5" width="5.69921875" style="14" customWidth="1"/>
    <col min="6" max="6" width="7" style="14" customWidth="1"/>
    <col min="7" max="7" width="8.19921875" style="14" customWidth="1"/>
    <col min="8" max="8" width="11.59765625" style="14" customWidth="1"/>
    <col min="9" max="9" width="10.09765625" style="14" customWidth="1"/>
    <col min="10" max="10" width="14.19921875" style="14" customWidth="1"/>
    <col min="11" max="11" width="8.8984375" style="49" hidden="1" customWidth="1"/>
    <col min="12" max="12" width="0.203125" style="49" hidden="1" customWidth="1"/>
    <col min="13" max="16384" width="8.59765625" style="14" customWidth="1"/>
  </cols>
  <sheetData>
    <row r="1" spans="2:13" ht="41.25" customHeight="1">
      <c r="B1" s="15" t="s">
        <v>77</v>
      </c>
      <c r="J1" s="14" t="s">
        <v>78</v>
      </c>
      <c r="K1" s="120"/>
      <c r="L1" s="120"/>
      <c r="M1" s="120"/>
    </row>
    <row r="2" spans="1:12" ht="45" customHeight="1">
      <c r="A2" s="1" t="s">
        <v>0</v>
      </c>
      <c r="B2" s="1" t="s">
        <v>1</v>
      </c>
      <c r="C2" s="1" t="s">
        <v>2</v>
      </c>
      <c r="D2" s="12" t="s">
        <v>3</v>
      </c>
      <c r="E2" s="55" t="s">
        <v>137</v>
      </c>
      <c r="F2" s="55" t="s">
        <v>138</v>
      </c>
      <c r="G2" s="55" t="s">
        <v>103</v>
      </c>
      <c r="H2" s="55" t="s">
        <v>147</v>
      </c>
      <c r="I2" s="16" t="s">
        <v>143</v>
      </c>
      <c r="J2" s="16" t="s">
        <v>146</v>
      </c>
      <c r="K2" s="17" t="s">
        <v>79</v>
      </c>
      <c r="L2" s="18" t="s">
        <v>80</v>
      </c>
    </row>
    <row r="3" spans="1:12" ht="13.5" customHeight="1">
      <c r="A3" s="1">
        <v>1</v>
      </c>
      <c r="B3" s="1">
        <v>2</v>
      </c>
      <c r="C3" s="1">
        <v>3</v>
      </c>
      <c r="D3" s="19">
        <v>4</v>
      </c>
      <c r="E3" s="19"/>
      <c r="F3" s="19"/>
      <c r="G3" s="19"/>
      <c r="H3" s="19"/>
      <c r="I3" s="19">
        <v>5</v>
      </c>
      <c r="J3" s="12">
        <v>6</v>
      </c>
      <c r="K3" s="20"/>
      <c r="L3" s="21"/>
    </row>
    <row r="4" spans="1:13" ht="37.5" customHeight="1">
      <c r="A4" s="2">
        <v>1</v>
      </c>
      <c r="B4" s="3" t="s">
        <v>4</v>
      </c>
      <c r="C4" s="4" t="s">
        <v>5</v>
      </c>
      <c r="D4" s="22">
        <v>1200</v>
      </c>
      <c r="E4" s="22">
        <v>200</v>
      </c>
      <c r="F4" s="72">
        <f>D4-E4</f>
        <v>1000</v>
      </c>
      <c r="G4" s="56">
        <v>0.55</v>
      </c>
      <c r="H4" s="56">
        <f>D4*G4</f>
        <v>660</v>
      </c>
      <c r="I4" s="23">
        <f>E4*G4</f>
        <v>110.00000000000001</v>
      </c>
      <c r="J4" s="23">
        <f>F4*G4</f>
        <v>550</v>
      </c>
      <c r="K4" s="24">
        <v>0.49</v>
      </c>
      <c r="L4" s="25">
        <f>SUM(D4*K4)</f>
        <v>588</v>
      </c>
      <c r="M4" s="26"/>
    </row>
    <row r="5" spans="1:12" ht="36" customHeight="1">
      <c r="A5" s="2">
        <v>2</v>
      </c>
      <c r="B5" s="3" t="s">
        <v>6</v>
      </c>
      <c r="C5" s="4" t="s">
        <v>81</v>
      </c>
      <c r="D5" s="22">
        <v>1000</v>
      </c>
      <c r="E5" s="70">
        <v>200</v>
      </c>
      <c r="F5" s="72">
        <f aca="true" t="shared" si="0" ref="F5:F68">D5-E5</f>
        <v>800</v>
      </c>
      <c r="G5" s="57">
        <v>0.42</v>
      </c>
      <c r="H5" s="56">
        <f aca="true" t="shared" si="1" ref="H5:H68">D5*G5</f>
        <v>420</v>
      </c>
      <c r="I5" s="23">
        <f aca="true" t="shared" si="2" ref="I5:I68">E5*G5</f>
        <v>84</v>
      </c>
      <c r="J5" s="23">
        <f aca="true" t="shared" si="3" ref="J5:J68">F5*G5</f>
        <v>336</v>
      </c>
      <c r="K5" s="24">
        <v>0.37</v>
      </c>
      <c r="L5" s="27">
        <f>SUM(D5*K5)</f>
        <v>370</v>
      </c>
    </row>
    <row r="6" spans="1:12" ht="29.25" customHeight="1">
      <c r="A6" s="2">
        <v>3</v>
      </c>
      <c r="B6" s="3" t="s">
        <v>7</v>
      </c>
      <c r="C6" s="4" t="s">
        <v>8</v>
      </c>
      <c r="D6" s="22">
        <v>1500</v>
      </c>
      <c r="E6" s="70">
        <v>0</v>
      </c>
      <c r="F6" s="72">
        <f t="shared" si="0"/>
        <v>1500</v>
      </c>
      <c r="G6" s="57">
        <v>1.6</v>
      </c>
      <c r="H6" s="56">
        <f t="shared" si="1"/>
        <v>2400</v>
      </c>
      <c r="I6" s="23">
        <f t="shared" si="2"/>
        <v>0</v>
      </c>
      <c r="J6" s="23">
        <f t="shared" si="3"/>
        <v>2400</v>
      </c>
      <c r="K6" s="24">
        <v>2.28</v>
      </c>
      <c r="L6" s="27">
        <f>SUM(D6*K6)</f>
        <v>3419.9999999999995</v>
      </c>
    </row>
    <row r="7" spans="1:12" ht="39.75" customHeight="1">
      <c r="A7" s="2">
        <v>4</v>
      </c>
      <c r="B7" s="3" t="s">
        <v>9</v>
      </c>
      <c r="C7" s="4" t="s">
        <v>81</v>
      </c>
      <c r="D7" s="22">
        <v>1000</v>
      </c>
      <c r="E7" s="70">
        <v>0</v>
      </c>
      <c r="F7" s="72">
        <f t="shared" si="0"/>
        <v>1000</v>
      </c>
      <c r="G7" s="57">
        <v>1.11</v>
      </c>
      <c r="H7" s="56">
        <f t="shared" si="1"/>
        <v>1110</v>
      </c>
      <c r="I7" s="23">
        <f t="shared" si="2"/>
        <v>0</v>
      </c>
      <c r="J7" s="23">
        <f t="shared" si="3"/>
        <v>1110</v>
      </c>
      <c r="K7" s="24"/>
      <c r="L7" s="27"/>
    </row>
    <row r="8" spans="1:12" ht="27" customHeight="1">
      <c r="A8" s="2">
        <v>5</v>
      </c>
      <c r="B8" s="3" t="s">
        <v>10</v>
      </c>
      <c r="C8" s="4" t="s">
        <v>81</v>
      </c>
      <c r="D8" s="22">
        <v>900</v>
      </c>
      <c r="E8" s="70">
        <v>0</v>
      </c>
      <c r="F8" s="72">
        <f t="shared" si="0"/>
        <v>900</v>
      </c>
      <c r="G8" s="57">
        <v>1.59</v>
      </c>
      <c r="H8" s="56">
        <f t="shared" si="1"/>
        <v>1431</v>
      </c>
      <c r="I8" s="23">
        <f t="shared" si="2"/>
        <v>0</v>
      </c>
      <c r="J8" s="23">
        <f t="shared" si="3"/>
        <v>1431</v>
      </c>
      <c r="K8" s="24"/>
      <c r="L8" s="27"/>
    </row>
    <row r="9" spans="1:12" ht="27" customHeight="1">
      <c r="A9" s="2"/>
      <c r="B9" s="13" t="s">
        <v>104</v>
      </c>
      <c r="C9" s="4" t="s">
        <v>81</v>
      </c>
      <c r="D9" s="22">
        <v>800</v>
      </c>
      <c r="E9" s="70">
        <v>0</v>
      </c>
      <c r="F9" s="72">
        <f t="shared" si="0"/>
        <v>800</v>
      </c>
      <c r="G9" s="57">
        <v>3.93</v>
      </c>
      <c r="H9" s="56">
        <f t="shared" si="1"/>
        <v>3144</v>
      </c>
      <c r="I9" s="23">
        <f t="shared" si="2"/>
        <v>0</v>
      </c>
      <c r="J9" s="23">
        <f t="shared" si="3"/>
        <v>3144</v>
      </c>
      <c r="K9" s="24"/>
      <c r="L9" s="27"/>
    </row>
    <row r="10" spans="1:12" ht="27" customHeight="1">
      <c r="A10" s="2"/>
      <c r="B10" s="13" t="s">
        <v>105</v>
      </c>
      <c r="C10" s="4" t="s">
        <v>5</v>
      </c>
      <c r="D10" s="22">
        <v>400</v>
      </c>
      <c r="E10" s="70">
        <v>0</v>
      </c>
      <c r="F10" s="72">
        <f t="shared" si="0"/>
        <v>400</v>
      </c>
      <c r="G10" s="57">
        <v>13.94</v>
      </c>
      <c r="H10" s="56">
        <f t="shared" si="1"/>
        <v>5576</v>
      </c>
      <c r="I10" s="23">
        <f t="shared" si="2"/>
        <v>0</v>
      </c>
      <c r="J10" s="23">
        <f t="shared" si="3"/>
        <v>5576</v>
      </c>
      <c r="K10" s="24"/>
      <c r="L10" s="27"/>
    </row>
    <row r="11" spans="1:12" ht="29.25" customHeight="1">
      <c r="A11" s="2">
        <v>6</v>
      </c>
      <c r="B11" s="3" t="s">
        <v>11</v>
      </c>
      <c r="C11" s="4" t="s">
        <v>5</v>
      </c>
      <c r="D11" s="22">
        <v>250</v>
      </c>
      <c r="E11" s="70">
        <v>0</v>
      </c>
      <c r="F11" s="72">
        <f t="shared" si="0"/>
        <v>250</v>
      </c>
      <c r="G11" s="57">
        <v>2.24</v>
      </c>
      <c r="H11" s="56">
        <f t="shared" si="1"/>
        <v>560</v>
      </c>
      <c r="I11" s="23">
        <f t="shared" si="2"/>
        <v>0</v>
      </c>
      <c r="J11" s="23">
        <f t="shared" si="3"/>
        <v>560</v>
      </c>
      <c r="K11" s="24"/>
      <c r="L11" s="27"/>
    </row>
    <row r="12" spans="1:12" ht="25.5" customHeight="1">
      <c r="A12" s="2">
        <v>7</v>
      </c>
      <c r="B12" s="3" t="s">
        <v>12</v>
      </c>
      <c r="C12" s="4" t="s">
        <v>5</v>
      </c>
      <c r="D12" s="22">
        <v>100</v>
      </c>
      <c r="E12" s="70">
        <v>0</v>
      </c>
      <c r="F12" s="72">
        <f t="shared" si="0"/>
        <v>100</v>
      </c>
      <c r="G12" s="57">
        <v>1.38</v>
      </c>
      <c r="H12" s="56">
        <f t="shared" si="1"/>
        <v>138</v>
      </c>
      <c r="I12" s="23">
        <f t="shared" si="2"/>
        <v>0</v>
      </c>
      <c r="J12" s="23">
        <f t="shared" si="3"/>
        <v>138</v>
      </c>
      <c r="K12" s="24"/>
      <c r="L12" s="27"/>
    </row>
    <row r="13" spans="1:12" ht="20.25" customHeight="1">
      <c r="A13" s="2">
        <v>9</v>
      </c>
      <c r="B13" s="5" t="s">
        <v>13</v>
      </c>
      <c r="C13" s="4" t="s">
        <v>5</v>
      </c>
      <c r="D13" s="22">
        <v>50</v>
      </c>
      <c r="E13" s="70">
        <v>0</v>
      </c>
      <c r="F13" s="72">
        <f t="shared" si="0"/>
        <v>50</v>
      </c>
      <c r="G13" s="57">
        <v>15.38</v>
      </c>
      <c r="H13" s="56">
        <f t="shared" si="1"/>
        <v>769</v>
      </c>
      <c r="I13" s="23">
        <f t="shared" si="2"/>
        <v>0</v>
      </c>
      <c r="J13" s="23">
        <f t="shared" si="3"/>
        <v>769</v>
      </c>
      <c r="K13" s="24"/>
      <c r="L13" s="27"/>
    </row>
    <row r="14" spans="1:12" ht="30" customHeight="1">
      <c r="A14" s="2">
        <v>10</v>
      </c>
      <c r="B14" s="5" t="s">
        <v>14</v>
      </c>
      <c r="C14" s="4" t="s">
        <v>82</v>
      </c>
      <c r="D14" s="22">
        <v>150</v>
      </c>
      <c r="E14" s="70">
        <v>0</v>
      </c>
      <c r="F14" s="72">
        <f t="shared" si="0"/>
        <v>150</v>
      </c>
      <c r="G14" s="57">
        <v>2.46</v>
      </c>
      <c r="H14" s="56">
        <f t="shared" si="1"/>
        <v>369</v>
      </c>
      <c r="I14" s="23">
        <f t="shared" si="2"/>
        <v>0</v>
      </c>
      <c r="J14" s="23">
        <f t="shared" si="3"/>
        <v>369</v>
      </c>
      <c r="K14" s="24">
        <v>2.7</v>
      </c>
      <c r="L14" s="27">
        <f aca="true" t="shared" si="4" ref="L14:L22">SUM(D14*K14)</f>
        <v>405</v>
      </c>
    </row>
    <row r="15" spans="1:12" ht="26.25" customHeight="1">
      <c r="A15" s="2">
        <v>11</v>
      </c>
      <c r="B15" s="5" t="s">
        <v>15</v>
      </c>
      <c r="C15" s="4" t="s">
        <v>5</v>
      </c>
      <c r="D15" s="22">
        <v>1000</v>
      </c>
      <c r="E15" s="70">
        <v>100</v>
      </c>
      <c r="F15" s="72">
        <f t="shared" si="0"/>
        <v>900</v>
      </c>
      <c r="G15" s="57">
        <v>0.51</v>
      </c>
      <c r="H15" s="56">
        <f t="shared" si="1"/>
        <v>510</v>
      </c>
      <c r="I15" s="23">
        <f t="shared" si="2"/>
        <v>51</v>
      </c>
      <c r="J15" s="23">
        <f t="shared" si="3"/>
        <v>459</v>
      </c>
      <c r="K15" s="24">
        <v>0.5</v>
      </c>
      <c r="L15" s="27">
        <f t="shared" si="4"/>
        <v>500</v>
      </c>
    </row>
    <row r="16" spans="1:12" ht="27" customHeight="1">
      <c r="A16" s="2">
        <v>12</v>
      </c>
      <c r="B16" s="3" t="s">
        <v>16</v>
      </c>
      <c r="C16" s="6" t="s">
        <v>5</v>
      </c>
      <c r="D16" s="22">
        <v>600</v>
      </c>
      <c r="E16" s="70">
        <v>0</v>
      </c>
      <c r="F16" s="72">
        <f t="shared" si="0"/>
        <v>600</v>
      </c>
      <c r="G16" s="57">
        <v>1.17</v>
      </c>
      <c r="H16" s="56">
        <f t="shared" si="1"/>
        <v>702</v>
      </c>
      <c r="I16" s="23">
        <f t="shared" si="2"/>
        <v>0</v>
      </c>
      <c r="J16" s="23">
        <f t="shared" si="3"/>
        <v>702</v>
      </c>
      <c r="K16" s="24">
        <v>1</v>
      </c>
      <c r="L16" s="27">
        <f t="shared" si="4"/>
        <v>600</v>
      </c>
    </row>
    <row r="17" spans="1:12" ht="26.25" customHeight="1">
      <c r="A17" s="2">
        <v>13</v>
      </c>
      <c r="B17" s="3" t="s">
        <v>17</v>
      </c>
      <c r="C17" s="6" t="s">
        <v>82</v>
      </c>
      <c r="D17" s="22">
        <v>200</v>
      </c>
      <c r="E17" s="70">
        <v>0</v>
      </c>
      <c r="F17" s="72">
        <f t="shared" si="0"/>
        <v>200</v>
      </c>
      <c r="G17" s="57">
        <v>5.83</v>
      </c>
      <c r="H17" s="56">
        <f t="shared" si="1"/>
        <v>1166</v>
      </c>
      <c r="I17" s="23">
        <f t="shared" si="2"/>
        <v>0</v>
      </c>
      <c r="J17" s="23">
        <f t="shared" si="3"/>
        <v>1166</v>
      </c>
      <c r="K17" s="24">
        <v>4.1</v>
      </c>
      <c r="L17" s="27">
        <f t="shared" si="4"/>
        <v>819.9999999999999</v>
      </c>
    </row>
    <row r="18" spans="1:12" ht="26.25" customHeight="1">
      <c r="A18" s="2"/>
      <c r="B18" s="13" t="s">
        <v>139</v>
      </c>
      <c r="C18" s="6" t="s">
        <v>5</v>
      </c>
      <c r="D18" s="22">
        <v>200</v>
      </c>
      <c r="E18" s="70">
        <v>40</v>
      </c>
      <c r="F18" s="72">
        <f t="shared" si="0"/>
        <v>160</v>
      </c>
      <c r="G18" s="57">
        <v>12.18</v>
      </c>
      <c r="H18" s="56">
        <f t="shared" si="1"/>
        <v>2436</v>
      </c>
      <c r="I18" s="23">
        <f t="shared" si="2"/>
        <v>487.2</v>
      </c>
      <c r="J18" s="23">
        <f t="shared" si="3"/>
        <v>1948.8</v>
      </c>
      <c r="K18" s="24"/>
      <c r="L18" s="27"/>
    </row>
    <row r="19" spans="1:12" ht="20.25" customHeight="1">
      <c r="A19" s="2">
        <v>14</v>
      </c>
      <c r="B19" s="5" t="s">
        <v>18</v>
      </c>
      <c r="C19" s="4" t="s">
        <v>19</v>
      </c>
      <c r="D19" s="22">
        <v>10000</v>
      </c>
      <c r="E19" s="70">
        <v>0</v>
      </c>
      <c r="F19" s="72">
        <f t="shared" si="0"/>
        <v>10000</v>
      </c>
      <c r="G19" s="57">
        <v>0.2</v>
      </c>
      <c r="H19" s="56">
        <f t="shared" si="1"/>
        <v>2000</v>
      </c>
      <c r="I19" s="23">
        <f t="shared" si="2"/>
        <v>0</v>
      </c>
      <c r="J19" s="23">
        <f t="shared" si="3"/>
        <v>2000</v>
      </c>
      <c r="K19" s="24">
        <v>0.19</v>
      </c>
      <c r="L19" s="27">
        <f t="shared" si="4"/>
        <v>1900</v>
      </c>
    </row>
    <row r="20" spans="1:12" ht="20.25" customHeight="1">
      <c r="A20" s="2">
        <v>15</v>
      </c>
      <c r="B20" s="5" t="s">
        <v>20</v>
      </c>
      <c r="C20" s="4" t="s">
        <v>81</v>
      </c>
      <c r="D20" s="22">
        <v>800</v>
      </c>
      <c r="E20" s="70">
        <v>150</v>
      </c>
      <c r="F20" s="72">
        <f t="shared" si="0"/>
        <v>650</v>
      </c>
      <c r="G20" s="57">
        <v>0.54</v>
      </c>
      <c r="H20" s="56">
        <f t="shared" si="1"/>
        <v>432</v>
      </c>
      <c r="I20" s="23">
        <f t="shared" si="2"/>
        <v>81</v>
      </c>
      <c r="J20" s="23">
        <f t="shared" si="3"/>
        <v>351</v>
      </c>
      <c r="K20" s="24">
        <v>0.54</v>
      </c>
      <c r="L20" s="27">
        <f t="shared" si="4"/>
        <v>432</v>
      </c>
    </row>
    <row r="21" spans="1:12" s="29" customFormat="1" ht="48" customHeight="1">
      <c r="A21" s="2">
        <v>16</v>
      </c>
      <c r="B21" s="7" t="s">
        <v>83</v>
      </c>
      <c r="C21" s="6" t="s">
        <v>5</v>
      </c>
      <c r="D21" s="11">
        <v>1000</v>
      </c>
      <c r="E21" s="71">
        <v>0</v>
      </c>
      <c r="F21" s="72">
        <f t="shared" si="0"/>
        <v>1000</v>
      </c>
      <c r="G21" s="58">
        <v>0.77</v>
      </c>
      <c r="H21" s="56">
        <f t="shared" si="1"/>
        <v>770</v>
      </c>
      <c r="I21" s="23">
        <f t="shared" si="2"/>
        <v>0</v>
      </c>
      <c r="J21" s="23">
        <f t="shared" si="3"/>
        <v>770</v>
      </c>
      <c r="K21" s="28">
        <v>0.9</v>
      </c>
      <c r="L21" s="27">
        <f t="shared" si="4"/>
        <v>900</v>
      </c>
    </row>
    <row r="22" spans="1:12" ht="27.75" customHeight="1">
      <c r="A22" s="2">
        <v>17</v>
      </c>
      <c r="B22" s="5" t="s">
        <v>21</v>
      </c>
      <c r="C22" s="4" t="s">
        <v>5</v>
      </c>
      <c r="D22" s="22">
        <v>1200</v>
      </c>
      <c r="E22" s="70">
        <v>0</v>
      </c>
      <c r="F22" s="72">
        <f t="shared" si="0"/>
        <v>1200</v>
      </c>
      <c r="G22" s="57">
        <v>1</v>
      </c>
      <c r="H22" s="56">
        <f t="shared" si="1"/>
        <v>1200</v>
      </c>
      <c r="I22" s="23">
        <f t="shared" si="2"/>
        <v>0</v>
      </c>
      <c r="J22" s="23">
        <f t="shared" si="3"/>
        <v>1200</v>
      </c>
      <c r="K22" s="24">
        <v>0.98</v>
      </c>
      <c r="L22" s="27">
        <f t="shared" si="4"/>
        <v>1176</v>
      </c>
    </row>
    <row r="23" spans="1:12" ht="21" customHeight="1">
      <c r="A23" s="2">
        <v>18</v>
      </c>
      <c r="B23" s="5" t="s">
        <v>22</v>
      </c>
      <c r="C23" s="4" t="s">
        <v>81</v>
      </c>
      <c r="D23" s="22">
        <v>25</v>
      </c>
      <c r="E23" s="70">
        <v>0</v>
      </c>
      <c r="F23" s="72">
        <f t="shared" si="0"/>
        <v>25</v>
      </c>
      <c r="G23" s="57">
        <v>6.08</v>
      </c>
      <c r="H23" s="56">
        <f t="shared" si="1"/>
        <v>152</v>
      </c>
      <c r="I23" s="23">
        <f t="shared" si="2"/>
        <v>0</v>
      </c>
      <c r="J23" s="23">
        <f t="shared" si="3"/>
        <v>152</v>
      </c>
      <c r="K23" s="24"/>
      <c r="L23" s="27"/>
    </row>
    <row r="24" spans="1:12" ht="36" customHeight="1">
      <c r="A24" s="2">
        <v>19</v>
      </c>
      <c r="B24" s="5" t="s">
        <v>84</v>
      </c>
      <c r="C24" s="4" t="s">
        <v>5</v>
      </c>
      <c r="D24" s="22">
        <v>400</v>
      </c>
      <c r="E24" s="70">
        <v>80</v>
      </c>
      <c r="F24" s="72">
        <f t="shared" si="0"/>
        <v>320</v>
      </c>
      <c r="G24" s="57">
        <v>7.67</v>
      </c>
      <c r="H24" s="56">
        <f t="shared" si="1"/>
        <v>3068</v>
      </c>
      <c r="I24" s="23">
        <f t="shared" si="2"/>
        <v>613.6</v>
      </c>
      <c r="J24" s="23">
        <f t="shared" si="3"/>
        <v>2454.4</v>
      </c>
      <c r="K24" s="24">
        <v>10.05</v>
      </c>
      <c r="L24" s="27">
        <f>SUM(D24*K24)</f>
        <v>4020.0000000000005</v>
      </c>
    </row>
    <row r="25" spans="1:12" ht="36" customHeight="1">
      <c r="A25" s="2"/>
      <c r="B25" s="10" t="s">
        <v>140</v>
      </c>
      <c r="C25" s="4" t="s">
        <v>5</v>
      </c>
      <c r="D25" s="22">
        <v>200</v>
      </c>
      <c r="E25" s="70">
        <v>40</v>
      </c>
      <c r="F25" s="72">
        <f t="shared" si="0"/>
        <v>160</v>
      </c>
      <c r="G25" s="57">
        <v>27.5</v>
      </c>
      <c r="H25" s="56">
        <f t="shared" si="1"/>
        <v>5500</v>
      </c>
      <c r="I25" s="23">
        <f t="shared" si="2"/>
        <v>1100</v>
      </c>
      <c r="J25" s="23">
        <f t="shared" si="3"/>
        <v>4400</v>
      </c>
      <c r="K25" s="24"/>
      <c r="L25" s="27"/>
    </row>
    <row r="26" spans="1:12" ht="30.75" customHeight="1">
      <c r="A26" s="2"/>
      <c r="B26" s="10" t="s">
        <v>113</v>
      </c>
      <c r="C26" s="4" t="s">
        <v>5</v>
      </c>
      <c r="D26" s="22">
        <v>200</v>
      </c>
      <c r="E26" s="70">
        <v>0</v>
      </c>
      <c r="F26" s="72">
        <f t="shared" si="0"/>
        <v>200</v>
      </c>
      <c r="G26" s="57">
        <v>1.18</v>
      </c>
      <c r="H26" s="56">
        <f t="shared" si="1"/>
        <v>236</v>
      </c>
      <c r="I26" s="23">
        <f t="shared" si="2"/>
        <v>0</v>
      </c>
      <c r="J26" s="23">
        <f t="shared" si="3"/>
        <v>236</v>
      </c>
      <c r="K26" s="24"/>
      <c r="L26" s="27"/>
    </row>
    <row r="27" spans="1:12" ht="20.25" customHeight="1">
      <c r="A27" s="2">
        <v>20</v>
      </c>
      <c r="B27" s="5" t="s">
        <v>23</v>
      </c>
      <c r="C27" s="4" t="s">
        <v>8</v>
      </c>
      <c r="D27" s="11">
        <v>30</v>
      </c>
      <c r="E27" s="71">
        <v>0</v>
      </c>
      <c r="F27" s="72">
        <f t="shared" si="0"/>
        <v>30</v>
      </c>
      <c r="G27" s="58">
        <v>14.58</v>
      </c>
      <c r="H27" s="56">
        <f t="shared" si="1"/>
        <v>437.4</v>
      </c>
      <c r="I27" s="23">
        <f t="shared" si="2"/>
        <v>0</v>
      </c>
      <c r="J27" s="23">
        <f t="shared" si="3"/>
        <v>437.4</v>
      </c>
      <c r="K27" s="24">
        <v>13.7</v>
      </c>
      <c r="L27" s="27">
        <f>SUM(D27*K27)</f>
        <v>411</v>
      </c>
    </row>
    <row r="28" spans="1:12" ht="20.25" customHeight="1">
      <c r="A28" s="2">
        <v>21</v>
      </c>
      <c r="B28" s="5" t="s">
        <v>24</v>
      </c>
      <c r="C28" s="4" t="s">
        <v>8</v>
      </c>
      <c r="D28" s="11">
        <v>10</v>
      </c>
      <c r="E28" s="71">
        <v>0</v>
      </c>
      <c r="F28" s="72">
        <f t="shared" si="0"/>
        <v>10</v>
      </c>
      <c r="G28" s="58">
        <v>14.58</v>
      </c>
      <c r="H28" s="56">
        <f t="shared" si="1"/>
        <v>145.8</v>
      </c>
      <c r="I28" s="23">
        <f t="shared" si="2"/>
        <v>0</v>
      </c>
      <c r="J28" s="23">
        <f t="shared" si="3"/>
        <v>145.8</v>
      </c>
      <c r="K28" s="24"/>
      <c r="L28" s="27"/>
    </row>
    <row r="29" spans="1:12" ht="20.25" customHeight="1">
      <c r="A29" s="2">
        <v>22</v>
      </c>
      <c r="B29" s="5" t="s">
        <v>25</v>
      </c>
      <c r="C29" s="4" t="s">
        <v>85</v>
      </c>
      <c r="D29" s="11">
        <v>20</v>
      </c>
      <c r="E29" s="71">
        <v>0</v>
      </c>
      <c r="F29" s="72">
        <f t="shared" si="0"/>
        <v>20</v>
      </c>
      <c r="G29" s="58">
        <v>16.47</v>
      </c>
      <c r="H29" s="56">
        <f t="shared" si="1"/>
        <v>329.4</v>
      </c>
      <c r="I29" s="23">
        <f t="shared" si="2"/>
        <v>0</v>
      </c>
      <c r="J29" s="23">
        <f t="shared" si="3"/>
        <v>329.4</v>
      </c>
      <c r="K29" s="24"/>
      <c r="L29" s="27"/>
    </row>
    <row r="30" spans="1:12" ht="20.25" customHeight="1">
      <c r="A30" s="2"/>
      <c r="B30" s="10" t="s">
        <v>106</v>
      </c>
      <c r="C30" s="4" t="s">
        <v>85</v>
      </c>
      <c r="D30" s="11">
        <v>15</v>
      </c>
      <c r="E30" s="71">
        <v>0</v>
      </c>
      <c r="F30" s="72">
        <f t="shared" si="0"/>
        <v>15</v>
      </c>
      <c r="G30" s="58">
        <v>19</v>
      </c>
      <c r="H30" s="56">
        <f t="shared" si="1"/>
        <v>285</v>
      </c>
      <c r="I30" s="23">
        <f t="shared" si="2"/>
        <v>0</v>
      </c>
      <c r="J30" s="23">
        <f t="shared" si="3"/>
        <v>285</v>
      </c>
      <c r="K30" s="24"/>
      <c r="L30" s="27"/>
    </row>
    <row r="31" spans="1:12" ht="20.25" customHeight="1">
      <c r="A31" s="2"/>
      <c r="B31" s="10" t="s">
        <v>107</v>
      </c>
      <c r="C31" s="4" t="s">
        <v>85</v>
      </c>
      <c r="D31" s="11">
        <v>5</v>
      </c>
      <c r="E31" s="71">
        <v>0</v>
      </c>
      <c r="F31" s="72">
        <f t="shared" si="0"/>
        <v>5</v>
      </c>
      <c r="G31" s="58">
        <v>19</v>
      </c>
      <c r="H31" s="56">
        <f t="shared" si="1"/>
        <v>95</v>
      </c>
      <c r="I31" s="23">
        <f t="shared" si="2"/>
        <v>0</v>
      </c>
      <c r="J31" s="23">
        <f t="shared" si="3"/>
        <v>95</v>
      </c>
      <c r="K31" s="24"/>
      <c r="L31" s="27"/>
    </row>
    <row r="32" spans="1:12" ht="20.25" customHeight="1">
      <c r="A32" s="2"/>
      <c r="B32" s="10" t="s">
        <v>108</v>
      </c>
      <c r="C32" s="4" t="s">
        <v>85</v>
      </c>
      <c r="D32" s="11">
        <v>15</v>
      </c>
      <c r="E32" s="71">
        <v>0</v>
      </c>
      <c r="F32" s="72">
        <f t="shared" si="0"/>
        <v>15</v>
      </c>
      <c r="G32" s="58">
        <v>19.52</v>
      </c>
      <c r="H32" s="56">
        <f t="shared" si="1"/>
        <v>292.8</v>
      </c>
      <c r="I32" s="23">
        <f t="shared" si="2"/>
        <v>0</v>
      </c>
      <c r="J32" s="23">
        <f t="shared" si="3"/>
        <v>292.8</v>
      </c>
      <c r="K32" s="24"/>
      <c r="L32" s="27"/>
    </row>
    <row r="33" spans="1:12" ht="20.25" customHeight="1">
      <c r="A33" s="2">
        <v>23</v>
      </c>
      <c r="B33" s="5" t="s">
        <v>26</v>
      </c>
      <c r="C33" s="4" t="s">
        <v>8</v>
      </c>
      <c r="D33" s="11">
        <v>800</v>
      </c>
      <c r="E33" s="71">
        <v>0</v>
      </c>
      <c r="F33" s="72">
        <f t="shared" si="0"/>
        <v>800</v>
      </c>
      <c r="G33" s="58">
        <v>3.99</v>
      </c>
      <c r="H33" s="56">
        <f t="shared" si="1"/>
        <v>3192</v>
      </c>
      <c r="I33" s="23">
        <f t="shared" si="2"/>
        <v>0</v>
      </c>
      <c r="J33" s="23">
        <f t="shared" si="3"/>
        <v>3192</v>
      </c>
      <c r="K33" s="24">
        <v>4.7</v>
      </c>
      <c r="L33" s="27">
        <f>SUM(D33*K33)</f>
        <v>3760</v>
      </c>
    </row>
    <row r="34" spans="1:12" ht="29.25" customHeight="1">
      <c r="A34" s="2">
        <v>24</v>
      </c>
      <c r="B34" s="30" t="s">
        <v>27</v>
      </c>
      <c r="C34" s="4" t="s">
        <v>8</v>
      </c>
      <c r="D34" s="11">
        <v>150</v>
      </c>
      <c r="E34" s="71">
        <v>0</v>
      </c>
      <c r="F34" s="72">
        <f t="shared" si="0"/>
        <v>150</v>
      </c>
      <c r="G34" s="58">
        <v>4.06</v>
      </c>
      <c r="H34" s="56">
        <f t="shared" si="1"/>
        <v>608.9999999999999</v>
      </c>
      <c r="I34" s="23">
        <f t="shared" si="2"/>
        <v>0</v>
      </c>
      <c r="J34" s="23">
        <f t="shared" si="3"/>
        <v>608.9999999999999</v>
      </c>
      <c r="K34" s="24">
        <v>4.7</v>
      </c>
      <c r="L34" s="27">
        <f>SUM(D34*K34)</f>
        <v>705</v>
      </c>
    </row>
    <row r="35" spans="1:12" ht="29.25" customHeight="1">
      <c r="A35" s="2">
        <v>25</v>
      </c>
      <c r="B35" s="5" t="s">
        <v>134</v>
      </c>
      <c r="C35" s="4" t="s">
        <v>8</v>
      </c>
      <c r="D35" s="11">
        <v>10</v>
      </c>
      <c r="E35" s="71">
        <v>0</v>
      </c>
      <c r="F35" s="72">
        <f t="shared" si="0"/>
        <v>10</v>
      </c>
      <c r="G35" s="58">
        <v>15.99</v>
      </c>
      <c r="H35" s="56">
        <f t="shared" si="1"/>
        <v>159.9</v>
      </c>
      <c r="I35" s="23">
        <f t="shared" si="2"/>
        <v>0</v>
      </c>
      <c r="J35" s="23">
        <f t="shared" si="3"/>
        <v>159.9</v>
      </c>
      <c r="K35" s="24"/>
      <c r="L35" s="27"/>
    </row>
    <row r="36" spans="1:12" ht="29.25" customHeight="1">
      <c r="A36" s="2"/>
      <c r="B36" s="10" t="s">
        <v>135</v>
      </c>
      <c r="C36" s="4" t="s">
        <v>85</v>
      </c>
      <c r="D36" s="11">
        <v>1</v>
      </c>
      <c r="E36" s="71">
        <v>0</v>
      </c>
      <c r="F36" s="72">
        <f t="shared" si="0"/>
        <v>1</v>
      </c>
      <c r="G36" s="58">
        <v>25</v>
      </c>
      <c r="H36" s="56">
        <f t="shared" si="1"/>
        <v>25</v>
      </c>
      <c r="I36" s="23">
        <f t="shared" si="2"/>
        <v>0</v>
      </c>
      <c r="J36" s="23">
        <f t="shared" si="3"/>
        <v>25</v>
      </c>
      <c r="K36" s="24"/>
      <c r="L36" s="27"/>
    </row>
    <row r="37" spans="1:12" ht="29.25" customHeight="1">
      <c r="A37" s="2"/>
      <c r="B37" s="10" t="s">
        <v>109</v>
      </c>
      <c r="C37" s="4" t="s">
        <v>8</v>
      </c>
      <c r="D37" s="11">
        <v>10</v>
      </c>
      <c r="E37" s="71">
        <v>0</v>
      </c>
      <c r="F37" s="72">
        <f t="shared" si="0"/>
        <v>10</v>
      </c>
      <c r="G37" s="58">
        <v>9.76</v>
      </c>
      <c r="H37" s="56">
        <f t="shared" si="1"/>
        <v>97.6</v>
      </c>
      <c r="I37" s="23">
        <f t="shared" si="2"/>
        <v>0</v>
      </c>
      <c r="J37" s="23">
        <f t="shared" si="3"/>
        <v>97.6</v>
      </c>
      <c r="K37" s="24"/>
      <c r="L37" s="27"/>
    </row>
    <row r="38" spans="1:12" ht="29.25" customHeight="1">
      <c r="A38" s="2"/>
      <c r="B38" s="10" t="s">
        <v>136</v>
      </c>
      <c r="C38" s="4" t="s">
        <v>8</v>
      </c>
      <c r="D38" s="11">
        <v>5</v>
      </c>
      <c r="E38" s="71">
        <v>0</v>
      </c>
      <c r="F38" s="72">
        <f t="shared" si="0"/>
        <v>5</v>
      </c>
      <c r="G38" s="58">
        <v>6.21</v>
      </c>
      <c r="H38" s="56">
        <f t="shared" si="1"/>
        <v>31.05</v>
      </c>
      <c r="I38" s="23">
        <f t="shared" si="2"/>
        <v>0</v>
      </c>
      <c r="J38" s="23">
        <f t="shared" si="3"/>
        <v>31.05</v>
      </c>
      <c r="K38" s="24"/>
      <c r="L38" s="27"/>
    </row>
    <row r="39" spans="1:12" ht="29.25" customHeight="1">
      <c r="A39" s="2"/>
      <c r="B39" s="10" t="s">
        <v>110</v>
      </c>
      <c r="C39" s="4" t="s">
        <v>5</v>
      </c>
      <c r="D39" s="11">
        <v>300</v>
      </c>
      <c r="E39" s="71">
        <v>0</v>
      </c>
      <c r="F39" s="72">
        <f t="shared" si="0"/>
        <v>300</v>
      </c>
      <c r="G39" s="58">
        <v>0.06</v>
      </c>
      <c r="H39" s="56">
        <f t="shared" si="1"/>
        <v>18</v>
      </c>
      <c r="I39" s="23">
        <f t="shared" si="2"/>
        <v>0</v>
      </c>
      <c r="J39" s="23">
        <f t="shared" si="3"/>
        <v>18</v>
      </c>
      <c r="K39" s="24"/>
      <c r="L39" s="27"/>
    </row>
    <row r="40" spans="1:12" ht="20.25" customHeight="1">
      <c r="A40" s="2">
        <v>26</v>
      </c>
      <c r="B40" s="5" t="s">
        <v>28</v>
      </c>
      <c r="C40" s="4" t="s">
        <v>8</v>
      </c>
      <c r="D40" s="11">
        <v>500</v>
      </c>
      <c r="E40" s="71">
        <v>100</v>
      </c>
      <c r="F40" s="72">
        <f t="shared" si="0"/>
        <v>400</v>
      </c>
      <c r="G40" s="58">
        <v>1.4</v>
      </c>
      <c r="H40" s="56">
        <f t="shared" si="1"/>
        <v>700</v>
      </c>
      <c r="I40" s="23">
        <f t="shared" si="2"/>
        <v>140</v>
      </c>
      <c r="J40" s="23">
        <f t="shared" si="3"/>
        <v>560</v>
      </c>
      <c r="K40" s="24">
        <v>1.35</v>
      </c>
      <c r="L40" s="27">
        <f>SUM(D40*K40)</f>
        <v>675</v>
      </c>
    </row>
    <row r="41" spans="1:12" ht="29.25" customHeight="1">
      <c r="A41" s="2">
        <v>27</v>
      </c>
      <c r="B41" s="5" t="s">
        <v>111</v>
      </c>
      <c r="C41" s="4" t="s">
        <v>5</v>
      </c>
      <c r="D41" s="11">
        <v>1000</v>
      </c>
      <c r="E41" s="71">
        <v>200</v>
      </c>
      <c r="F41" s="72">
        <f t="shared" si="0"/>
        <v>800</v>
      </c>
      <c r="G41" s="58">
        <v>0.59</v>
      </c>
      <c r="H41" s="56">
        <f t="shared" si="1"/>
        <v>590</v>
      </c>
      <c r="I41" s="23">
        <f t="shared" si="2"/>
        <v>118</v>
      </c>
      <c r="J41" s="23">
        <f t="shared" si="3"/>
        <v>472</v>
      </c>
      <c r="K41" s="24"/>
      <c r="L41" s="27"/>
    </row>
    <row r="42" spans="1:12" ht="30.75" customHeight="1">
      <c r="A42" s="2">
        <v>28</v>
      </c>
      <c r="B42" s="30" t="s">
        <v>112</v>
      </c>
      <c r="C42" s="4" t="s">
        <v>8</v>
      </c>
      <c r="D42" s="11">
        <v>3</v>
      </c>
      <c r="E42" s="71">
        <v>0</v>
      </c>
      <c r="F42" s="72">
        <f t="shared" si="0"/>
        <v>3</v>
      </c>
      <c r="G42" s="58">
        <v>6</v>
      </c>
      <c r="H42" s="56">
        <f t="shared" si="1"/>
        <v>18</v>
      </c>
      <c r="I42" s="23">
        <f t="shared" si="2"/>
        <v>0</v>
      </c>
      <c r="J42" s="23">
        <f t="shared" si="3"/>
        <v>18</v>
      </c>
      <c r="K42" s="24"/>
      <c r="L42" s="27"/>
    </row>
    <row r="43" spans="1:12" ht="48" customHeight="1">
      <c r="A43" s="2">
        <v>33</v>
      </c>
      <c r="B43" s="5" t="s">
        <v>86</v>
      </c>
      <c r="C43" s="4" t="s">
        <v>19</v>
      </c>
      <c r="D43" s="11">
        <v>400</v>
      </c>
      <c r="E43" s="71">
        <v>0</v>
      </c>
      <c r="F43" s="72">
        <f t="shared" si="0"/>
        <v>400</v>
      </c>
      <c r="G43" s="58">
        <v>1.65</v>
      </c>
      <c r="H43" s="56">
        <f t="shared" si="1"/>
        <v>660</v>
      </c>
      <c r="I43" s="23">
        <f t="shared" si="2"/>
        <v>0</v>
      </c>
      <c r="J43" s="23">
        <f t="shared" si="3"/>
        <v>660</v>
      </c>
      <c r="K43" s="24">
        <v>2.15</v>
      </c>
      <c r="L43" s="27">
        <f>SUM(D43*K43)</f>
        <v>860</v>
      </c>
    </row>
    <row r="44" spans="1:12" ht="29.25" customHeight="1">
      <c r="A44" s="2"/>
      <c r="B44" s="10" t="s">
        <v>151</v>
      </c>
      <c r="C44" s="4" t="s">
        <v>5</v>
      </c>
      <c r="D44" s="11">
        <v>1200</v>
      </c>
      <c r="E44" s="71">
        <v>0</v>
      </c>
      <c r="F44" s="72">
        <f t="shared" si="0"/>
        <v>1200</v>
      </c>
      <c r="G44" s="58">
        <v>6</v>
      </c>
      <c r="H44" s="56">
        <f t="shared" si="1"/>
        <v>7200</v>
      </c>
      <c r="I44" s="23">
        <f t="shared" si="2"/>
        <v>0</v>
      </c>
      <c r="J44" s="23">
        <f t="shared" si="3"/>
        <v>7200</v>
      </c>
      <c r="K44" s="24"/>
      <c r="L44" s="27"/>
    </row>
    <row r="45" spans="1:12" ht="48.75" customHeight="1">
      <c r="A45" s="2">
        <v>34</v>
      </c>
      <c r="B45" s="5" t="s">
        <v>87</v>
      </c>
      <c r="C45" s="4" t="s">
        <v>5</v>
      </c>
      <c r="D45" s="11">
        <v>1000</v>
      </c>
      <c r="E45" s="71">
        <v>0</v>
      </c>
      <c r="F45" s="72">
        <f t="shared" si="0"/>
        <v>1000</v>
      </c>
      <c r="G45" s="58">
        <v>0.62</v>
      </c>
      <c r="H45" s="56">
        <f t="shared" si="1"/>
        <v>620</v>
      </c>
      <c r="I45" s="23">
        <f t="shared" si="2"/>
        <v>0</v>
      </c>
      <c r="J45" s="23">
        <f t="shared" si="3"/>
        <v>620</v>
      </c>
      <c r="K45" s="24">
        <v>1.3</v>
      </c>
      <c r="L45" s="27">
        <f>SUM(D45*K45)</f>
        <v>1300</v>
      </c>
    </row>
    <row r="46" spans="1:12" ht="27" customHeight="1">
      <c r="A46" s="2">
        <v>36</v>
      </c>
      <c r="B46" s="31" t="s">
        <v>29</v>
      </c>
      <c r="C46" s="6" t="s">
        <v>5</v>
      </c>
      <c r="D46" s="11">
        <v>5000</v>
      </c>
      <c r="E46" s="71">
        <v>0</v>
      </c>
      <c r="F46" s="72">
        <f t="shared" si="0"/>
        <v>5000</v>
      </c>
      <c r="G46" s="58">
        <v>0.18</v>
      </c>
      <c r="H46" s="56">
        <f t="shared" si="1"/>
        <v>900</v>
      </c>
      <c r="I46" s="23">
        <f t="shared" si="2"/>
        <v>0</v>
      </c>
      <c r="J46" s="23">
        <f t="shared" si="3"/>
        <v>900</v>
      </c>
      <c r="K46" s="32"/>
      <c r="L46" s="33"/>
    </row>
    <row r="47" spans="1:12" ht="27" customHeight="1">
      <c r="A47" s="2"/>
      <c r="B47" s="13" t="s">
        <v>114</v>
      </c>
      <c r="C47" s="6" t="s">
        <v>5</v>
      </c>
      <c r="D47" s="11">
        <v>50</v>
      </c>
      <c r="E47" s="71">
        <v>0</v>
      </c>
      <c r="F47" s="72">
        <f t="shared" si="0"/>
        <v>50</v>
      </c>
      <c r="G47" s="58">
        <v>2.79</v>
      </c>
      <c r="H47" s="56">
        <f t="shared" si="1"/>
        <v>139.5</v>
      </c>
      <c r="I47" s="23">
        <f t="shared" si="2"/>
        <v>0</v>
      </c>
      <c r="J47" s="23">
        <f t="shared" si="3"/>
        <v>139.5</v>
      </c>
      <c r="K47" s="32"/>
      <c r="L47" s="33"/>
    </row>
    <row r="48" spans="1:12" ht="27" customHeight="1">
      <c r="A48" s="2"/>
      <c r="B48" s="13" t="s">
        <v>115</v>
      </c>
      <c r="C48" s="6" t="s">
        <v>5</v>
      </c>
      <c r="D48" s="11">
        <v>1000</v>
      </c>
      <c r="E48" s="71">
        <v>0</v>
      </c>
      <c r="F48" s="72">
        <f t="shared" si="0"/>
        <v>1000</v>
      </c>
      <c r="G48" s="58">
        <v>0.29</v>
      </c>
      <c r="H48" s="56">
        <f t="shared" si="1"/>
        <v>290</v>
      </c>
      <c r="I48" s="23">
        <f t="shared" si="2"/>
        <v>0</v>
      </c>
      <c r="J48" s="23">
        <f t="shared" si="3"/>
        <v>290</v>
      </c>
      <c r="K48" s="32"/>
      <c r="L48" s="33"/>
    </row>
    <row r="49" spans="1:12" ht="27" customHeight="1">
      <c r="A49" s="2"/>
      <c r="B49" s="13" t="s">
        <v>144</v>
      </c>
      <c r="C49" s="6" t="s">
        <v>8</v>
      </c>
      <c r="D49" s="11">
        <v>40</v>
      </c>
      <c r="E49" s="71">
        <v>12</v>
      </c>
      <c r="F49" s="72">
        <f t="shared" si="0"/>
        <v>28</v>
      </c>
      <c r="G49" s="58">
        <v>38.5</v>
      </c>
      <c r="H49" s="56">
        <f t="shared" si="1"/>
        <v>1540</v>
      </c>
      <c r="I49" s="23">
        <f t="shared" si="2"/>
        <v>462</v>
      </c>
      <c r="J49" s="23">
        <f t="shared" si="3"/>
        <v>1078</v>
      </c>
      <c r="K49" s="32"/>
      <c r="L49" s="33"/>
    </row>
    <row r="50" spans="1:12" s="29" customFormat="1" ht="20.25" customHeight="1">
      <c r="A50" s="2">
        <v>37</v>
      </c>
      <c r="B50" s="3" t="s">
        <v>145</v>
      </c>
      <c r="C50" s="6" t="s">
        <v>8</v>
      </c>
      <c r="D50" s="11">
        <v>30</v>
      </c>
      <c r="E50" s="71">
        <v>6</v>
      </c>
      <c r="F50" s="72">
        <f t="shared" si="0"/>
        <v>24</v>
      </c>
      <c r="G50" s="58">
        <v>40</v>
      </c>
      <c r="H50" s="56">
        <f t="shared" si="1"/>
        <v>1200</v>
      </c>
      <c r="I50" s="23">
        <f t="shared" si="2"/>
        <v>240</v>
      </c>
      <c r="J50" s="23">
        <f t="shared" si="3"/>
        <v>960</v>
      </c>
      <c r="K50" s="28"/>
      <c r="L50" s="34"/>
    </row>
    <row r="51" spans="1:12" ht="20.25" customHeight="1">
      <c r="A51" s="2">
        <v>38</v>
      </c>
      <c r="B51" s="7" t="s">
        <v>30</v>
      </c>
      <c r="C51" s="4" t="s">
        <v>5</v>
      </c>
      <c r="D51" s="11">
        <v>70</v>
      </c>
      <c r="E51" s="11">
        <v>0</v>
      </c>
      <c r="F51" s="72">
        <f t="shared" si="0"/>
        <v>70</v>
      </c>
      <c r="G51" s="59">
        <v>0.37</v>
      </c>
      <c r="H51" s="56">
        <f t="shared" si="1"/>
        <v>25.9</v>
      </c>
      <c r="I51" s="23">
        <f t="shared" si="2"/>
        <v>0</v>
      </c>
      <c r="J51" s="23">
        <f t="shared" si="3"/>
        <v>25.9</v>
      </c>
      <c r="K51" s="24"/>
      <c r="L51" s="27"/>
    </row>
    <row r="52" spans="1:12" ht="20.25" customHeight="1">
      <c r="A52" s="2">
        <v>39</v>
      </c>
      <c r="B52" s="62" t="s">
        <v>116</v>
      </c>
      <c r="C52" s="35" t="s">
        <v>5</v>
      </c>
      <c r="D52" s="36">
        <v>50</v>
      </c>
      <c r="E52" s="36">
        <v>0</v>
      </c>
      <c r="F52" s="72">
        <f t="shared" si="0"/>
        <v>50</v>
      </c>
      <c r="G52" s="60">
        <v>0.63</v>
      </c>
      <c r="H52" s="56">
        <f t="shared" si="1"/>
        <v>31.5</v>
      </c>
      <c r="I52" s="23">
        <f t="shared" si="2"/>
        <v>0</v>
      </c>
      <c r="J52" s="23">
        <f t="shared" si="3"/>
        <v>31.5</v>
      </c>
      <c r="K52" s="37"/>
      <c r="L52" s="38"/>
    </row>
    <row r="53" spans="1:12" ht="21" customHeight="1">
      <c r="A53" s="2">
        <v>40</v>
      </c>
      <c r="B53" s="5" t="s">
        <v>31</v>
      </c>
      <c r="C53" s="4" t="s">
        <v>85</v>
      </c>
      <c r="D53" s="11">
        <v>130</v>
      </c>
      <c r="E53" s="11">
        <v>20</v>
      </c>
      <c r="F53" s="72">
        <f t="shared" si="0"/>
        <v>110</v>
      </c>
      <c r="G53" s="59">
        <v>40</v>
      </c>
      <c r="H53" s="56">
        <f t="shared" si="1"/>
        <v>5200</v>
      </c>
      <c r="I53" s="23">
        <f t="shared" si="2"/>
        <v>800</v>
      </c>
      <c r="J53" s="23">
        <f t="shared" si="3"/>
        <v>4400</v>
      </c>
      <c r="K53" s="24">
        <v>24.5</v>
      </c>
      <c r="L53" s="27">
        <f>SUM(D53*K53)</f>
        <v>3185</v>
      </c>
    </row>
    <row r="54" spans="1:12" ht="27" customHeight="1">
      <c r="A54" s="2">
        <v>41</v>
      </c>
      <c r="B54" s="3" t="s">
        <v>32</v>
      </c>
      <c r="C54" s="4" t="s">
        <v>8</v>
      </c>
      <c r="D54" s="11">
        <v>30</v>
      </c>
      <c r="E54" s="11">
        <v>0</v>
      </c>
      <c r="F54" s="72">
        <f t="shared" si="0"/>
        <v>30</v>
      </c>
      <c r="G54" s="59">
        <v>0.03</v>
      </c>
      <c r="H54" s="56">
        <f t="shared" si="1"/>
        <v>0.8999999999999999</v>
      </c>
      <c r="I54" s="23">
        <f t="shared" si="2"/>
        <v>0</v>
      </c>
      <c r="J54" s="23">
        <f t="shared" si="3"/>
        <v>0.8999999999999999</v>
      </c>
      <c r="K54" s="24"/>
      <c r="L54" s="27"/>
    </row>
    <row r="55" spans="1:12" ht="26.25" customHeight="1">
      <c r="A55" s="2">
        <v>42</v>
      </c>
      <c r="B55" s="5" t="s">
        <v>33</v>
      </c>
      <c r="C55" s="4" t="s">
        <v>8</v>
      </c>
      <c r="D55" s="22">
        <v>280</v>
      </c>
      <c r="E55" s="22">
        <v>0</v>
      </c>
      <c r="F55" s="72">
        <f t="shared" si="0"/>
        <v>280</v>
      </c>
      <c r="G55" s="56">
        <v>0.04</v>
      </c>
      <c r="H55" s="56">
        <f t="shared" si="1"/>
        <v>11.200000000000001</v>
      </c>
      <c r="I55" s="23">
        <f t="shared" si="2"/>
        <v>0</v>
      </c>
      <c r="J55" s="23">
        <f t="shared" si="3"/>
        <v>11.200000000000001</v>
      </c>
      <c r="K55" s="24">
        <v>35.5</v>
      </c>
      <c r="L55" s="27">
        <f>SUM(D55*K55)</f>
        <v>9940</v>
      </c>
    </row>
    <row r="56" spans="1:12" ht="25.5" customHeight="1">
      <c r="A56" s="2">
        <v>43</v>
      </c>
      <c r="B56" s="5" t="s">
        <v>34</v>
      </c>
      <c r="C56" s="4" t="s">
        <v>5</v>
      </c>
      <c r="D56" s="11">
        <v>2000</v>
      </c>
      <c r="E56" s="11">
        <v>0</v>
      </c>
      <c r="F56" s="72">
        <f t="shared" si="0"/>
        <v>2000</v>
      </c>
      <c r="G56" s="59">
        <v>1.91</v>
      </c>
      <c r="H56" s="56">
        <f t="shared" si="1"/>
        <v>3820</v>
      </c>
      <c r="I56" s="23">
        <f t="shared" si="2"/>
        <v>0</v>
      </c>
      <c r="J56" s="23">
        <f t="shared" si="3"/>
        <v>3820</v>
      </c>
      <c r="K56" s="24">
        <v>3.75</v>
      </c>
      <c r="L56" s="27">
        <f>SUM(D56*K56)</f>
        <v>7500</v>
      </c>
    </row>
    <row r="57" spans="1:12" ht="25.5" customHeight="1">
      <c r="A57" s="2"/>
      <c r="B57" s="10" t="s">
        <v>133</v>
      </c>
      <c r="C57" s="4" t="s">
        <v>82</v>
      </c>
      <c r="D57" s="11">
        <v>30</v>
      </c>
      <c r="E57" s="11">
        <v>0</v>
      </c>
      <c r="F57" s="72">
        <f t="shared" si="0"/>
        <v>30</v>
      </c>
      <c r="G57" s="59">
        <v>2.03</v>
      </c>
      <c r="H57" s="56">
        <f t="shared" si="1"/>
        <v>60.89999999999999</v>
      </c>
      <c r="I57" s="23">
        <f t="shared" si="2"/>
        <v>0</v>
      </c>
      <c r="J57" s="23">
        <f t="shared" si="3"/>
        <v>60.89999999999999</v>
      </c>
      <c r="K57" s="24"/>
      <c r="L57" s="27"/>
    </row>
    <row r="58" spans="1:12" ht="20.25" customHeight="1">
      <c r="A58" s="2">
        <v>44</v>
      </c>
      <c r="B58" s="5" t="s">
        <v>35</v>
      </c>
      <c r="C58" s="4" t="s">
        <v>5</v>
      </c>
      <c r="D58" s="11">
        <v>200</v>
      </c>
      <c r="E58" s="11">
        <v>0</v>
      </c>
      <c r="F58" s="72">
        <f t="shared" si="0"/>
        <v>200</v>
      </c>
      <c r="G58" s="59">
        <v>0.41</v>
      </c>
      <c r="H58" s="56">
        <f t="shared" si="1"/>
        <v>82</v>
      </c>
      <c r="I58" s="23">
        <f t="shared" si="2"/>
        <v>0</v>
      </c>
      <c r="J58" s="23">
        <f t="shared" si="3"/>
        <v>82</v>
      </c>
      <c r="K58" s="24">
        <v>0.43</v>
      </c>
      <c r="L58" s="27">
        <f>SUM(D58*K58)</f>
        <v>86</v>
      </c>
    </row>
    <row r="59" spans="1:12" ht="20.25" customHeight="1">
      <c r="A59" s="2">
        <v>45</v>
      </c>
      <c r="B59" s="30" t="s">
        <v>36</v>
      </c>
      <c r="C59" s="4" t="s">
        <v>5</v>
      </c>
      <c r="D59" s="11">
        <v>200</v>
      </c>
      <c r="E59" s="11">
        <v>0</v>
      </c>
      <c r="F59" s="72">
        <f t="shared" si="0"/>
        <v>200</v>
      </c>
      <c r="G59" s="59">
        <v>1.23</v>
      </c>
      <c r="H59" s="56">
        <f t="shared" si="1"/>
        <v>246</v>
      </c>
      <c r="I59" s="23">
        <f t="shared" si="2"/>
        <v>0</v>
      </c>
      <c r="J59" s="23">
        <f t="shared" si="3"/>
        <v>246</v>
      </c>
      <c r="K59" s="24"/>
      <c r="L59" s="27"/>
    </row>
    <row r="60" spans="1:12" ht="20.25" customHeight="1">
      <c r="A60" s="2"/>
      <c r="B60" s="10" t="s">
        <v>117</v>
      </c>
      <c r="C60" s="4" t="s">
        <v>5</v>
      </c>
      <c r="D60" s="11">
        <v>200</v>
      </c>
      <c r="E60" s="11">
        <v>0</v>
      </c>
      <c r="F60" s="72">
        <f t="shared" si="0"/>
        <v>200</v>
      </c>
      <c r="G60" s="59">
        <v>1.08</v>
      </c>
      <c r="H60" s="56">
        <f t="shared" si="1"/>
        <v>216</v>
      </c>
      <c r="I60" s="23">
        <f t="shared" si="2"/>
        <v>0</v>
      </c>
      <c r="J60" s="23">
        <f t="shared" si="3"/>
        <v>216</v>
      </c>
      <c r="K60" s="24"/>
      <c r="L60" s="27"/>
    </row>
    <row r="61" spans="1:12" ht="20.25" customHeight="1">
      <c r="A61" s="2"/>
      <c r="B61" s="10" t="s">
        <v>118</v>
      </c>
      <c r="C61" s="4" t="s">
        <v>5</v>
      </c>
      <c r="D61" s="11">
        <v>60</v>
      </c>
      <c r="E61" s="11">
        <v>0</v>
      </c>
      <c r="F61" s="72">
        <f t="shared" si="0"/>
        <v>60</v>
      </c>
      <c r="G61" s="59">
        <v>3.17</v>
      </c>
      <c r="H61" s="56">
        <f t="shared" si="1"/>
        <v>190.2</v>
      </c>
      <c r="I61" s="23">
        <f t="shared" si="2"/>
        <v>0</v>
      </c>
      <c r="J61" s="23">
        <f t="shared" si="3"/>
        <v>190.2</v>
      </c>
      <c r="K61" s="24"/>
      <c r="L61" s="27"/>
    </row>
    <row r="62" spans="1:12" ht="38.25" customHeight="1">
      <c r="A62" s="2">
        <v>46</v>
      </c>
      <c r="B62" s="3" t="s">
        <v>88</v>
      </c>
      <c r="C62" s="6" t="s">
        <v>5</v>
      </c>
      <c r="D62" s="11">
        <v>200</v>
      </c>
      <c r="E62" s="11">
        <v>0</v>
      </c>
      <c r="F62" s="72">
        <f t="shared" si="0"/>
        <v>200</v>
      </c>
      <c r="G62" s="59">
        <v>13.53</v>
      </c>
      <c r="H62" s="56">
        <f t="shared" si="1"/>
        <v>2706</v>
      </c>
      <c r="I62" s="23">
        <f t="shared" si="2"/>
        <v>0</v>
      </c>
      <c r="J62" s="23">
        <f t="shared" si="3"/>
        <v>2706</v>
      </c>
      <c r="K62" s="24">
        <v>6</v>
      </c>
      <c r="L62" s="27">
        <f>SUM(D62*K62)</f>
        <v>1200</v>
      </c>
    </row>
    <row r="63" spans="1:12" ht="38.25" customHeight="1">
      <c r="A63" s="2"/>
      <c r="B63" s="13" t="s">
        <v>119</v>
      </c>
      <c r="C63" s="6" t="s">
        <v>5</v>
      </c>
      <c r="D63" s="11">
        <v>300</v>
      </c>
      <c r="E63" s="11">
        <v>0</v>
      </c>
      <c r="F63" s="72">
        <f t="shared" si="0"/>
        <v>300</v>
      </c>
      <c r="G63" s="59">
        <v>0.32</v>
      </c>
      <c r="H63" s="56">
        <f t="shared" si="1"/>
        <v>96</v>
      </c>
      <c r="I63" s="23">
        <f t="shared" si="2"/>
        <v>0</v>
      </c>
      <c r="J63" s="23">
        <f t="shared" si="3"/>
        <v>96</v>
      </c>
      <c r="K63" s="24"/>
      <c r="L63" s="27"/>
    </row>
    <row r="64" spans="1:14" ht="38.25" customHeight="1">
      <c r="A64" s="2">
        <v>48</v>
      </c>
      <c r="B64" s="31" t="s">
        <v>89</v>
      </c>
      <c r="C64" s="6" t="s">
        <v>8</v>
      </c>
      <c r="D64" s="11">
        <v>2</v>
      </c>
      <c r="E64" s="11">
        <v>0</v>
      </c>
      <c r="F64" s="72">
        <f t="shared" si="0"/>
        <v>2</v>
      </c>
      <c r="G64" s="59">
        <v>15</v>
      </c>
      <c r="H64" s="56">
        <f t="shared" si="1"/>
        <v>30</v>
      </c>
      <c r="I64" s="23">
        <f t="shared" si="2"/>
        <v>0</v>
      </c>
      <c r="J64" s="23">
        <f t="shared" si="3"/>
        <v>30</v>
      </c>
      <c r="K64" s="24"/>
      <c r="L64" s="27"/>
      <c r="N64" s="39"/>
    </row>
    <row r="65" spans="1:12" ht="29.25" customHeight="1">
      <c r="A65" s="2">
        <v>49</v>
      </c>
      <c r="B65" s="3" t="s">
        <v>37</v>
      </c>
      <c r="C65" s="6" t="s">
        <v>19</v>
      </c>
      <c r="D65" s="11">
        <v>60</v>
      </c>
      <c r="E65" s="11">
        <v>0</v>
      </c>
      <c r="F65" s="72">
        <f t="shared" si="0"/>
        <v>60</v>
      </c>
      <c r="G65" s="59">
        <v>1.85</v>
      </c>
      <c r="H65" s="56">
        <f t="shared" si="1"/>
        <v>111</v>
      </c>
      <c r="I65" s="23">
        <f t="shared" si="2"/>
        <v>0</v>
      </c>
      <c r="J65" s="23">
        <f t="shared" si="3"/>
        <v>111</v>
      </c>
      <c r="K65" s="24"/>
      <c r="L65" s="27"/>
    </row>
    <row r="66" spans="1:12" ht="29.25" customHeight="1">
      <c r="A66" s="2">
        <v>50</v>
      </c>
      <c r="B66" s="3" t="s">
        <v>38</v>
      </c>
      <c r="C66" s="6" t="s">
        <v>5</v>
      </c>
      <c r="D66" s="11">
        <v>3000</v>
      </c>
      <c r="E66" s="11">
        <v>0</v>
      </c>
      <c r="F66" s="72">
        <f t="shared" si="0"/>
        <v>3000</v>
      </c>
      <c r="G66" s="59">
        <v>0.18</v>
      </c>
      <c r="H66" s="56">
        <f t="shared" si="1"/>
        <v>540</v>
      </c>
      <c r="I66" s="23">
        <f t="shared" si="2"/>
        <v>0</v>
      </c>
      <c r="J66" s="23">
        <f t="shared" si="3"/>
        <v>540</v>
      </c>
      <c r="K66" s="24"/>
      <c r="L66" s="27"/>
    </row>
    <row r="67" spans="1:12" ht="20.25" customHeight="1">
      <c r="A67" s="2">
        <v>51</v>
      </c>
      <c r="B67" s="5" t="s">
        <v>39</v>
      </c>
      <c r="C67" s="4" t="s">
        <v>19</v>
      </c>
      <c r="D67" s="11">
        <v>100</v>
      </c>
      <c r="E67" s="11">
        <v>0</v>
      </c>
      <c r="F67" s="72">
        <f t="shared" si="0"/>
        <v>100</v>
      </c>
      <c r="G67" s="59">
        <v>0.38</v>
      </c>
      <c r="H67" s="56">
        <f t="shared" si="1"/>
        <v>38</v>
      </c>
      <c r="I67" s="23">
        <f t="shared" si="2"/>
        <v>0</v>
      </c>
      <c r="J67" s="23">
        <f t="shared" si="3"/>
        <v>38</v>
      </c>
      <c r="K67" s="24">
        <v>0.27</v>
      </c>
      <c r="L67" s="27">
        <f>SUM(D67*K67)</f>
        <v>27</v>
      </c>
    </row>
    <row r="68" spans="1:12" ht="20.25" customHeight="1">
      <c r="A68" s="2"/>
      <c r="B68" s="10" t="s">
        <v>120</v>
      </c>
      <c r="C68" s="4" t="s">
        <v>81</v>
      </c>
      <c r="D68" s="11">
        <v>50</v>
      </c>
      <c r="E68" s="11">
        <v>0</v>
      </c>
      <c r="F68" s="72">
        <f t="shared" si="0"/>
        <v>50</v>
      </c>
      <c r="G68" s="59">
        <v>0.44</v>
      </c>
      <c r="H68" s="56">
        <f t="shared" si="1"/>
        <v>22</v>
      </c>
      <c r="I68" s="23">
        <f t="shared" si="2"/>
        <v>0</v>
      </c>
      <c r="J68" s="23">
        <f t="shared" si="3"/>
        <v>22</v>
      </c>
      <c r="K68" s="24"/>
      <c r="L68" s="27"/>
    </row>
    <row r="69" spans="1:12" ht="24.75" customHeight="1">
      <c r="A69" s="2">
        <v>52</v>
      </c>
      <c r="B69" s="5" t="s">
        <v>90</v>
      </c>
      <c r="C69" s="4" t="s">
        <v>8</v>
      </c>
      <c r="D69" s="11">
        <v>150</v>
      </c>
      <c r="E69" s="11">
        <v>0</v>
      </c>
      <c r="F69" s="72">
        <f aca="true" t="shared" si="5" ref="F69:F128">D69-E69</f>
        <v>150</v>
      </c>
      <c r="G69" s="59">
        <v>1.89</v>
      </c>
      <c r="H69" s="56">
        <f aca="true" t="shared" si="6" ref="H69:H128">D69*G69</f>
        <v>283.5</v>
      </c>
      <c r="I69" s="23">
        <f aca="true" t="shared" si="7" ref="I69:I128">E69*G69</f>
        <v>0</v>
      </c>
      <c r="J69" s="23">
        <f aca="true" t="shared" si="8" ref="J69:J129">F69*G69</f>
        <v>283.5</v>
      </c>
      <c r="K69" s="24"/>
      <c r="L69" s="27"/>
    </row>
    <row r="70" spans="1:12" ht="20.25" customHeight="1">
      <c r="A70" s="2">
        <v>53</v>
      </c>
      <c r="B70" s="5" t="s">
        <v>40</v>
      </c>
      <c r="C70" s="4" t="s">
        <v>5</v>
      </c>
      <c r="D70" s="11">
        <v>50</v>
      </c>
      <c r="E70" s="11">
        <v>0</v>
      </c>
      <c r="F70" s="72">
        <f t="shared" si="5"/>
        <v>50</v>
      </c>
      <c r="G70" s="59">
        <v>6.52</v>
      </c>
      <c r="H70" s="56">
        <f t="shared" si="6"/>
        <v>326</v>
      </c>
      <c r="I70" s="23">
        <f t="shared" si="7"/>
        <v>0</v>
      </c>
      <c r="J70" s="23">
        <f t="shared" si="8"/>
        <v>326</v>
      </c>
      <c r="K70" s="24"/>
      <c r="L70" s="27"/>
    </row>
    <row r="71" spans="1:12" ht="20.25" customHeight="1">
      <c r="A71" s="2">
        <v>54</v>
      </c>
      <c r="B71" s="5" t="s">
        <v>41</v>
      </c>
      <c r="C71" s="4" t="s">
        <v>5</v>
      </c>
      <c r="D71" s="11">
        <v>150</v>
      </c>
      <c r="E71" s="11">
        <v>0</v>
      </c>
      <c r="F71" s="72">
        <f t="shared" si="5"/>
        <v>150</v>
      </c>
      <c r="G71" s="59">
        <v>3.69</v>
      </c>
      <c r="H71" s="56">
        <f t="shared" si="6"/>
        <v>553.5</v>
      </c>
      <c r="I71" s="23">
        <f t="shared" si="7"/>
        <v>0</v>
      </c>
      <c r="J71" s="23">
        <f t="shared" si="8"/>
        <v>553.5</v>
      </c>
      <c r="K71" s="24"/>
      <c r="L71" s="27"/>
    </row>
    <row r="72" spans="1:12" s="29" customFormat="1" ht="21" customHeight="1">
      <c r="A72" s="2">
        <v>55</v>
      </c>
      <c r="B72" s="5" t="s">
        <v>42</v>
      </c>
      <c r="C72" s="4" t="s">
        <v>81</v>
      </c>
      <c r="D72" s="11">
        <v>1200</v>
      </c>
      <c r="E72" s="11">
        <v>0</v>
      </c>
      <c r="F72" s="72">
        <f t="shared" si="5"/>
        <v>1200</v>
      </c>
      <c r="G72" s="59">
        <v>0.5</v>
      </c>
      <c r="H72" s="56">
        <f t="shared" si="6"/>
        <v>600</v>
      </c>
      <c r="I72" s="23">
        <f t="shared" si="7"/>
        <v>0</v>
      </c>
      <c r="J72" s="23">
        <f t="shared" si="8"/>
        <v>600</v>
      </c>
      <c r="K72" s="28">
        <v>0.63</v>
      </c>
      <c r="L72" s="27">
        <f>SUM(D72*K72)</f>
        <v>756</v>
      </c>
    </row>
    <row r="73" spans="1:12" s="29" customFormat="1" ht="27" customHeight="1">
      <c r="A73" s="2">
        <v>56</v>
      </c>
      <c r="B73" s="5" t="s">
        <v>43</v>
      </c>
      <c r="C73" s="4" t="s">
        <v>19</v>
      </c>
      <c r="D73" s="11">
        <v>300</v>
      </c>
      <c r="E73" s="11">
        <v>0</v>
      </c>
      <c r="F73" s="72">
        <f t="shared" si="5"/>
        <v>300</v>
      </c>
      <c r="G73" s="59">
        <v>0.2</v>
      </c>
      <c r="H73" s="56">
        <f t="shared" si="6"/>
        <v>60</v>
      </c>
      <c r="I73" s="23">
        <f t="shared" si="7"/>
        <v>0</v>
      </c>
      <c r="J73" s="23">
        <f t="shared" si="8"/>
        <v>60</v>
      </c>
      <c r="K73" s="28">
        <v>0.21</v>
      </c>
      <c r="L73" s="27">
        <f>SUM(D73*K73)</f>
        <v>63</v>
      </c>
    </row>
    <row r="74" spans="1:12" ht="27.75" customHeight="1">
      <c r="A74" s="2">
        <v>57</v>
      </c>
      <c r="B74" s="5" t="s">
        <v>44</v>
      </c>
      <c r="C74" s="4" t="s">
        <v>45</v>
      </c>
      <c r="D74" s="11">
        <v>150</v>
      </c>
      <c r="E74" s="11">
        <v>0</v>
      </c>
      <c r="F74" s="72">
        <f t="shared" si="5"/>
        <v>150</v>
      </c>
      <c r="G74" s="59">
        <v>0.7</v>
      </c>
      <c r="H74" s="56">
        <f t="shared" si="6"/>
        <v>105</v>
      </c>
      <c r="I74" s="23">
        <f t="shared" si="7"/>
        <v>0</v>
      </c>
      <c r="J74" s="23">
        <f t="shared" si="8"/>
        <v>105</v>
      </c>
      <c r="K74" s="24">
        <v>0.8</v>
      </c>
      <c r="L74" s="27">
        <f>SUM(D74*K74)</f>
        <v>120</v>
      </c>
    </row>
    <row r="75" spans="1:12" ht="24" customHeight="1">
      <c r="A75" s="2">
        <v>58</v>
      </c>
      <c r="B75" s="5" t="s">
        <v>46</v>
      </c>
      <c r="C75" s="4" t="s">
        <v>45</v>
      </c>
      <c r="D75" s="11">
        <v>150</v>
      </c>
      <c r="E75" s="11">
        <v>0</v>
      </c>
      <c r="F75" s="72">
        <f t="shared" si="5"/>
        <v>150</v>
      </c>
      <c r="G75" s="59">
        <v>6.71</v>
      </c>
      <c r="H75" s="56">
        <f t="shared" si="6"/>
        <v>1006.5</v>
      </c>
      <c r="I75" s="23">
        <f t="shared" si="7"/>
        <v>0</v>
      </c>
      <c r="J75" s="23">
        <f t="shared" si="8"/>
        <v>1006.5</v>
      </c>
      <c r="K75" s="24"/>
      <c r="L75" s="27"/>
    </row>
    <row r="76" spans="1:12" ht="27.75" customHeight="1">
      <c r="A76" s="2">
        <v>59</v>
      </c>
      <c r="B76" s="5" t="s">
        <v>47</v>
      </c>
      <c r="C76" s="4" t="s">
        <v>5</v>
      </c>
      <c r="D76" s="11">
        <v>350</v>
      </c>
      <c r="E76" s="11">
        <v>0</v>
      </c>
      <c r="F76" s="72">
        <f t="shared" si="5"/>
        <v>350</v>
      </c>
      <c r="G76" s="59">
        <v>0.74</v>
      </c>
      <c r="H76" s="56">
        <f t="shared" si="6"/>
        <v>259</v>
      </c>
      <c r="I76" s="23">
        <f t="shared" si="7"/>
        <v>0</v>
      </c>
      <c r="J76" s="23">
        <f t="shared" si="8"/>
        <v>259</v>
      </c>
      <c r="K76" s="24"/>
      <c r="L76" s="27"/>
    </row>
    <row r="77" spans="1:12" ht="18.75" customHeight="1">
      <c r="A77" s="2">
        <v>60</v>
      </c>
      <c r="B77" s="3" t="s">
        <v>48</v>
      </c>
      <c r="C77" s="6" t="s">
        <v>5</v>
      </c>
      <c r="D77" s="11">
        <v>60</v>
      </c>
      <c r="E77" s="11">
        <v>0</v>
      </c>
      <c r="F77" s="72">
        <f t="shared" si="5"/>
        <v>60</v>
      </c>
      <c r="G77" s="59">
        <v>6.08</v>
      </c>
      <c r="H77" s="56">
        <f t="shared" si="6"/>
        <v>364.8</v>
      </c>
      <c r="I77" s="23">
        <f t="shared" si="7"/>
        <v>0</v>
      </c>
      <c r="J77" s="23">
        <f t="shared" si="8"/>
        <v>364.8</v>
      </c>
      <c r="K77" s="24">
        <v>8.9</v>
      </c>
      <c r="L77" s="27">
        <f>SUM(D77*K77)</f>
        <v>534</v>
      </c>
    </row>
    <row r="78" spans="1:12" ht="18.75" customHeight="1">
      <c r="A78" s="2">
        <v>61</v>
      </c>
      <c r="B78" s="3" t="s">
        <v>49</v>
      </c>
      <c r="C78" s="6" t="s">
        <v>5</v>
      </c>
      <c r="D78" s="11">
        <v>800</v>
      </c>
      <c r="E78" s="11">
        <v>0</v>
      </c>
      <c r="F78" s="72">
        <f t="shared" si="5"/>
        <v>800</v>
      </c>
      <c r="G78" s="59">
        <v>1.05</v>
      </c>
      <c r="H78" s="56">
        <f t="shared" si="6"/>
        <v>840</v>
      </c>
      <c r="I78" s="23">
        <f t="shared" si="7"/>
        <v>0</v>
      </c>
      <c r="J78" s="23">
        <f t="shared" si="8"/>
        <v>840</v>
      </c>
      <c r="K78" s="24"/>
      <c r="L78" s="27"/>
    </row>
    <row r="79" spans="1:12" ht="18.75" customHeight="1">
      <c r="A79" s="2"/>
      <c r="B79" s="13" t="s">
        <v>121</v>
      </c>
      <c r="C79" s="63" t="s">
        <v>5</v>
      </c>
      <c r="D79" s="64">
        <v>100</v>
      </c>
      <c r="E79" s="64">
        <v>0</v>
      </c>
      <c r="F79" s="72">
        <f t="shared" si="5"/>
        <v>100</v>
      </c>
      <c r="G79" s="65">
        <v>0.46</v>
      </c>
      <c r="H79" s="56">
        <f t="shared" si="6"/>
        <v>46</v>
      </c>
      <c r="I79" s="23">
        <f t="shared" si="7"/>
        <v>0</v>
      </c>
      <c r="J79" s="23">
        <f t="shared" si="8"/>
        <v>46</v>
      </c>
      <c r="K79" s="24"/>
      <c r="L79" s="27"/>
    </row>
    <row r="80" spans="1:12" s="29" customFormat="1" ht="20.25" customHeight="1">
      <c r="A80" s="2">
        <v>62</v>
      </c>
      <c r="B80" s="40" t="s">
        <v>50</v>
      </c>
      <c r="C80" s="41" t="s">
        <v>81</v>
      </c>
      <c r="D80" s="42">
        <v>10</v>
      </c>
      <c r="E80" s="42">
        <v>0</v>
      </c>
      <c r="F80" s="72">
        <f t="shared" si="5"/>
        <v>10</v>
      </c>
      <c r="G80" s="61">
        <v>7.38</v>
      </c>
      <c r="H80" s="56">
        <f t="shared" si="6"/>
        <v>73.8</v>
      </c>
      <c r="I80" s="23">
        <f t="shared" si="7"/>
        <v>0</v>
      </c>
      <c r="J80" s="23">
        <f t="shared" si="8"/>
        <v>73.8</v>
      </c>
      <c r="K80" s="28">
        <v>16.8</v>
      </c>
      <c r="L80" s="27">
        <f>SUM(D80*K80)</f>
        <v>168</v>
      </c>
    </row>
    <row r="81" spans="1:12" s="44" customFormat="1" ht="20.25" customHeight="1">
      <c r="A81" s="2">
        <v>63</v>
      </c>
      <c r="B81" s="40" t="s">
        <v>51</v>
      </c>
      <c r="C81" s="41" t="s">
        <v>81</v>
      </c>
      <c r="D81" s="42">
        <v>40</v>
      </c>
      <c r="E81" s="42">
        <v>0</v>
      </c>
      <c r="F81" s="72">
        <f t="shared" si="5"/>
        <v>40</v>
      </c>
      <c r="G81" s="61">
        <v>10.14</v>
      </c>
      <c r="H81" s="56">
        <f t="shared" si="6"/>
        <v>405.6</v>
      </c>
      <c r="I81" s="23">
        <f t="shared" si="7"/>
        <v>0</v>
      </c>
      <c r="J81" s="23">
        <f t="shared" si="8"/>
        <v>405.6</v>
      </c>
      <c r="K81" s="43">
        <v>31</v>
      </c>
      <c r="L81" s="27">
        <f>SUM(D81*K81)</f>
        <v>1240</v>
      </c>
    </row>
    <row r="82" spans="1:12" s="44" customFormat="1" ht="20.25" customHeight="1">
      <c r="A82" s="2"/>
      <c r="B82" s="40" t="s">
        <v>122</v>
      </c>
      <c r="C82" s="41" t="s">
        <v>81</v>
      </c>
      <c r="D82" s="42">
        <v>50</v>
      </c>
      <c r="E82" s="42">
        <v>0</v>
      </c>
      <c r="F82" s="72">
        <f t="shared" si="5"/>
        <v>50</v>
      </c>
      <c r="G82" s="61">
        <v>1.71</v>
      </c>
      <c r="H82" s="56">
        <f t="shared" si="6"/>
        <v>85.5</v>
      </c>
      <c r="I82" s="23">
        <f t="shared" si="7"/>
        <v>0</v>
      </c>
      <c r="J82" s="23">
        <f t="shared" si="8"/>
        <v>85.5</v>
      </c>
      <c r="K82" s="43"/>
      <c r="L82" s="27"/>
    </row>
    <row r="83" spans="1:13" s="44" customFormat="1" ht="20.25" customHeight="1">
      <c r="A83" s="2">
        <v>64</v>
      </c>
      <c r="B83" s="45" t="s">
        <v>52</v>
      </c>
      <c r="C83" s="41" t="s">
        <v>81</v>
      </c>
      <c r="D83" s="42">
        <v>400</v>
      </c>
      <c r="E83" s="42">
        <v>0</v>
      </c>
      <c r="F83" s="72">
        <f t="shared" si="5"/>
        <v>400</v>
      </c>
      <c r="G83" s="61">
        <v>0.81</v>
      </c>
      <c r="H83" s="56">
        <f t="shared" si="6"/>
        <v>324</v>
      </c>
      <c r="I83" s="23">
        <f t="shared" si="7"/>
        <v>0</v>
      </c>
      <c r="J83" s="23">
        <f t="shared" si="8"/>
        <v>324</v>
      </c>
      <c r="K83" s="43"/>
      <c r="L83" s="27"/>
      <c r="M83" s="46"/>
    </row>
    <row r="84" spans="1:12" s="44" customFormat="1" ht="20.25" customHeight="1">
      <c r="A84" s="2">
        <v>65</v>
      </c>
      <c r="B84" s="5" t="s">
        <v>53</v>
      </c>
      <c r="C84" s="4" t="s">
        <v>5</v>
      </c>
      <c r="D84" s="11">
        <v>300</v>
      </c>
      <c r="E84" s="11">
        <v>0</v>
      </c>
      <c r="F84" s="72">
        <f t="shared" si="5"/>
        <v>300</v>
      </c>
      <c r="G84" s="59">
        <v>0.8</v>
      </c>
      <c r="H84" s="56">
        <f t="shared" si="6"/>
        <v>240</v>
      </c>
      <c r="I84" s="23">
        <f t="shared" si="7"/>
        <v>0</v>
      </c>
      <c r="J84" s="23">
        <f t="shared" si="8"/>
        <v>240</v>
      </c>
      <c r="K84" s="43">
        <v>1.03</v>
      </c>
      <c r="L84" s="27">
        <f>SUM(D84*K84)</f>
        <v>309</v>
      </c>
    </row>
    <row r="85" spans="1:12" ht="26.25" customHeight="1">
      <c r="A85" s="2">
        <v>66</v>
      </c>
      <c r="B85" s="5" t="s">
        <v>91</v>
      </c>
      <c r="C85" s="4" t="s">
        <v>5</v>
      </c>
      <c r="D85" s="11">
        <v>2000</v>
      </c>
      <c r="E85" s="11">
        <v>500</v>
      </c>
      <c r="F85" s="72">
        <f t="shared" si="5"/>
        <v>1500</v>
      </c>
      <c r="G85" s="59">
        <v>4.12</v>
      </c>
      <c r="H85" s="56">
        <f t="shared" si="6"/>
        <v>8240</v>
      </c>
      <c r="I85" s="23">
        <f t="shared" si="7"/>
        <v>2060</v>
      </c>
      <c r="J85" s="23">
        <f t="shared" si="8"/>
        <v>6180</v>
      </c>
      <c r="K85" s="24">
        <v>3.45</v>
      </c>
      <c r="L85" s="27">
        <f>SUM(D85*K85)</f>
        <v>6900</v>
      </c>
    </row>
    <row r="86" spans="1:12" ht="26.25" customHeight="1">
      <c r="A86" s="2">
        <v>67</v>
      </c>
      <c r="B86" s="5" t="s">
        <v>92</v>
      </c>
      <c r="C86" s="4" t="s">
        <v>5</v>
      </c>
      <c r="D86" s="11">
        <v>5000</v>
      </c>
      <c r="E86" s="11">
        <v>800</v>
      </c>
      <c r="F86" s="72">
        <f t="shared" si="5"/>
        <v>4200</v>
      </c>
      <c r="G86" s="59">
        <v>4.12</v>
      </c>
      <c r="H86" s="56">
        <f t="shared" si="6"/>
        <v>20600</v>
      </c>
      <c r="I86" s="23">
        <f t="shared" si="7"/>
        <v>3296</v>
      </c>
      <c r="J86" s="23">
        <f t="shared" si="8"/>
        <v>17304</v>
      </c>
      <c r="K86" s="24"/>
      <c r="L86" s="27"/>
    </row>
    <row r="87" spans="1:12" ht="20.25" customHeight="1">
      <c r="A87" s="2">
        <v>68</v>
      </c>
      <c r="B87" s="5" t="s">
        <v>54</v>
      </c>
      <c r="C87" s="4" t="s">
        <v>93</v>
      </c>
      <c r="D87" s="11">
        <v>600</v>
      </c>
      <c r="E87" s="11">
        <v>0</v>
      </c>
      <c r="F87" s="72">
        <f t="shared" si="5"/>
        <v>600</v>
      </c>
      <c r="G87" s="59">
        <v>1.85</v>
      </c>
      <c r="H87" s="56">
        <f t="shared" si="6"/>
        <v>1110</v>
      </c>
      <c r="I87" s="23">
        <f t="shared" si="7"/>
        <v>0</v>
      </c>
      <c r="J87" s="23">
        <f t="shared" si="8"/>
        <v>1110</v>
      </c>
      <c r="K87" s="24">
        <v>1.72</v>
      </c>
      <c r="L87" s="27">
        <f>SUM(D87*K87)</f>
        <v>1032</v>
      </c>
    </row>
    <row r="88" spans="1:12" ht="20.25" customHeight="1">
      <c r="A88" s="2">
        <v>69</v>
      </c>
      <c r="B88" s="5" t="s">
        <v>94</v>
      </c>
      <c r="C88" s="4" t="s">
        <v>5</v>
      </c>
      <c r="D88" s="11">
        <v>18000</v>
      </c>
      <c r="E88" s="11">
        <v>0</v>
      </c>
      <c r="F88" s="72">
        <f t="shared" si="5"/>
        <v>18000</v>
      </c>
      <c r="G88" s="59">
        <v>0.39</v>
      </c>
      <c r="H88" s="56">
        <f t="shared" si="6"/>
        <v>7020</v>
      </c>
      <c r="I88" s="23">
        <f t="shared" si="7"/>
        <v>0</v>
      </c>
      <c r="J88" s="23">
        <f t="shared" si="8"/>
        <v>7020</v>
      </c>
      <c r="K88" s="24">
        <v>0.42</v>
      </c>
      <c r="L88" s="27">
        <f>SUM(D88*K88)</f>
        <v>7560</v>
      </c>
    </row>
    <row r="89" spans="1:12" s="68" customFormat="1" ht="20.25" customHeight="1">
      <c r="A89" s="63"/>
      <c r="B89" s="10" t="s">
        <v>123</v>
      </c>
      <c r="C89" s="4" t="s">
        <v>5</v>
      </c>
      <c r="D89" s="64">
        <v>10000</v>
      </c>
      <c r="E89" s="64">
        <v>0</v>
      </c>
      <c r="F89" s="72">
        <f t="shared" si="5"/>
        <v>10000</v>
      </c>
      <c r="G89" s="65">
        <v>0.3</v>
      </c>
      <c r="H89" s="56">
        <f t="shared" si="6"/>
        <v>3000</v>
      </c>
      <c r="I89" s="23">
        <f t="shared" si="7"/>
        <v>0</v>
      </c>
      <c r="J89" s="23">
        <f t="shared" si="8"/>
        <v>3000</v>
      </c>
      <c r="K89" s="66"/>
      <c r="L89" s="67"/>
    </row>
    <row r="90" spans="1:12" s="68" customFormat="1" ht="20.25" customHeight="1">
      <c r="A90" s="63"/>
      <c r="B90" s="10" t="s">
        <v>124</v>
      </c>
      <c r="C90" s="4" t="s">
        <v>5</v>
      </c>
      <c r="D90" s="64">
        <v>4000</v>
      </c>
      <c r="E90" s="64">
        <v>0</v>
      </c>
      <c r="F90" s="72">
        <f t="shared" si="5"/>
        <v>4000</v>
      </c>
      <c r="G90" s="65">
        <v>0.39</v>
      </c>
      <c r="H90" s="56">
        <f t="shared" si="6"/>
        <v>1560</v>
      </c>
      <c r="I90" s="23">
        <f t="shared" si="7"/>
        <v>0</v>
      </c>
      <c r="J90" s="23">
        <f t="shared" si="8"/>
        <v>1560</v>
      </c>
      <c r="K90" s="66"/>
      <c r="L90" s="67"/>
    </row>
    <row r="91" spans="1:12" ht="27" customHeight="1">
      <c r="A91" s="2">
        <v>70</v>
      </c>
      <c r="B91" s="5" t="s">
        <v>55</v>
      </c>
      <c r="C91" s="4" t="s">
        <v>5</v>
      </c>
      <c r="D91" s="11">
        <v>800</v>
      </c>
      <c r="E91" s="11">
        <v>0</v>
      </c>
      <c r="F91" s="72">
        <f t="shared" si="5"/>
        <v>800</v>
      </c>
      <c r="G91" s="59">
        <v>0.34</v>
      </c>
      <c r="H91" s="56">
        <f t="shared" si="6"/>
        <v>272</v>
      </c>
      <c r="I91" s="23">
        <f t="shared" si="7"/>
        <v>0</v>
      </c>
      <c r="J91" s="23">
        <f t="shared" si="8"/>
        <v>272</v>
      </c>
      <c r="K91" s="24">
        <v>0.48</v>
      </c>
      <c r="L91" s="27">
        <f>SUM(D91*K91)</f>
        <v>384</v>
      </c>
    </row>
    <row r="92" spans="1:12" ht="20.25" customHeight="1">
      <c r="A92" s="2">
        <v>71</v>
      </c>
      <c r="B92" s="8" t="s">
        <v>95</v>
      </c>
      <c r="C92" s="9" t="s">
        <v>5</v>
      </c>
      <c r="D92" s="11">
        <v>800</v>
      </c>
      <c r="E92" s="11">
        <v>0</v>
      </c>
      <c r="F92" s="72">
        <f t="shared" si="5"/>
        <v>800</v>
      </c>
      <c r="G92" s="59">
        <v>0.43</v>
      </c>
      <c r="H92" s="56">
        <f t="shared" si="6"/>
        <v>344</v>
      </c>
      <c r="I92" s="23">
        <f t="shared" si="7"/>
        <v>0</v>
      </c>
      <c r="J92" s="23">
        <f t="shared" si="8"/>
        <v>344</v>
      </c>
      <c r="K92" s="24">
        <v>0.45</v>
      </c>
      <c r="L92" s="27">
        <f>SUM(D92*K92)</f>
        <v>360</v>
      </c>
    </row>
    <row r="93" spans="1:12" ht="27.75" customHeight="1">
      <c r="A93" s="2">
        <v>73</v>
      </c>
      <c r="B93" s="5" t="s">
        <v>56</v>
      </c>
      <c r="C93" s="4" t="s">
        <v>8</v>
      </c>
      <c r="D93" s="11">
        <v>200</v>
      </c>
      <c r="E93" s="11">
        <v>0</v>
      </c>
      <c r="F93" s="72">
        <f t="shared" si="5"/>
        <v>200</v>
      </c>
      <c r="G93" s="59">
        <v>0.76</v>
      </c>
      <c r="H93" s="56">
        <f t="shared" si="6"/>
        <v>152</v>
      </c>
      <c r="I93" s="23">
        <f t="shared" si="7"/>
        <v>0</v>
      </c>
      <c r="J93" s="23">
        <f t="shared" si="8"/>
        <v>152</v>
      </c>
      <c r="K93" s="24">
        <v>0.85</v>
      </c>
      <c r="L93" s="27">
        <f>SUM(D93*K93)</f>
        <v>170</v>
      </c>
    </row>
    <row r="94" spans="1:12" ht="20.25" customHeight="1">
      <c r="A94" s="2">
        <v>74</v>
      </c>
      <c r="B94" s="5" t="s">
        <v>57</v>
      </c>
      <c r="C94" s="4" t="s">
        <v>8</v>
      </c>
      <c r="D94" s="11">
        <v>200</v>
      </c>
      <c r="E94" s="11">
        <v>0</v>
      </c>
      <c r="F94" s="72">
        <f t="shared" si="5"/>
        <v>200</v>
      </c>
      <c r="G94" s="59">
        <v>1.65</v>
      </c>
      <c r="H94" s="56">
        <f t="shared" si="6"/>
        <v>330</v>
      </c>
      <c r="I94" s="23">
        <f t="shared" si="7"/>
        <v>0</v>
      </c>
      <c r="J94" s="23">
        <f t="shared" si="8"/>
        <v>330</v>
      </c>
      <c r="K94" s="24"/>
      <c r="L94" s="27"/>
    </row>
    <row r="95" spans="1:12" ht="20.25" customHeight="1">
      <c r="A95" s="2">
        <v>75</v>
      </c>
      <c r="B95" s="5" t="s">
        <v>58</v>
      </c>
      <c r="C95" s="4" t="s">
        <v>8</v>
      </c>
      <c r="D95" s="11">
        <v>150</v>
      </c>
      <c r="E95" s="11">
        <v>0</v>
      </c>
      <c r="F95" s="72">
        <f t="shared" si="5"/>
        <v>150</v>
      </c>
      <c r="G95" s="59">
        <v>2.66</v>
      </c>
      <c r="H95" s="56">
        <f t="shared" si="6"/>
        <v>399</v>
      </c>
      <c r="I95" s="23">
        <f t="shared" si="7"/>
        <v>0</v>
      </c>
      <c r="J95" s="23">
        <f t="shared" si="8"/>
        <v>399</v>
      </c>
      <c r="K95" s="24"/>
      <c r="L95" s="27"/>
    </row>
    <row r="96" spans="1:12" ht="21.75" customHeight="1">
      <c r="A96" s="2">
        <v>76</v>
      </c>
      <c r="B96" s="5" t="s">
        <v>59</v>
      </c>
      <c r="C96" s="4" t="s">
        <v>8</v>
      </c>
      <c r="D96" s="11">
        <v>150</v>
      </c>
      <c r="E96" s="11">
        <v>0</v>
      </c>
      <c r="F96" s="72">
        <f t="shared" si="5"/>
        <v>150</v>
      </c>
      <c r="G96" s="59">
        <v>3.86</v>
      </c>
      <c r="H96" s="56">
        <f t="shared" si="6"/>
        <v>579</v>
      </c>
      <c r="I96" s="23">
        <f t="shared" si="7"/>
        <v>0</v>
      </c>
      <c r="J96" s="23">
        <f t="shared" si="8"/>
        <v>579</v>
      </c>
      <c r="K96" s="24">
        <v>4.25</v>
      </c>
      <c r="L96" s="27">
        <f>SUM(D96*K96)</f>
        <v>637.5</v>
      </c>
    </row>
    <row r="97" spans="1:12" ht="21.75" customHeight="1">
      <c r="A97" s="2"/>
      <c r="B97" s="10" t="s">
        <v>125</v>
      </c>
      <c r="C97" s="4" t="s">
        <v>8</v>
      </c>
      <c r="D97" s="11">
        <v>150</v>
      </c>
      <c r="E97" s="11">
        <v>0</v>
      </c>
      <c r="F97" s="72">
        <f t="shared" si="5"/>
        <v>150</v>
      </c>
      <c r="G97" s="59">
        <v>1.93</v>
      </c>
      <c r="H97" s="56">
        <f t="shared" si="6"/>
        <v>289.5</v>
      </c>
      <c r="I97" s="23">
        <f t="shared" si="7"/>
        <v>0</v>
      </c>
      <c r="J97" s="23">
        <f t="shared" si="8"/>
        <v>289.5</v>
      </c>
      <c r="K97" s="24"/>
      <c r="L97" s="27"/>
    </row>
    <row r="98" spans="1:12" ht="20.25" customHeight="1">
      <c r="A98" s="2">
        <v>77</v>
      </c>
      <c r="B98" s="5" t="s">
        <v>60</v>
      </c>
      <c r="C98" s="4" t="s">
        <v>8</v>
      </c>
      <c r="D98" s="22">
        <v>200</v>
      </c>
      <c r="E98" s="22">
        <v>0</v>
      </c>
      <c r="F98" s="72">
        <f t="shared" si="5"/>
        <v>200</v>
      </c>
      <c r="G98" s="56">
        <v>0.95</v>
      </c>
      <c r="H98" s="56">
        <f t="shared" si="6"/>
        <v>190</v>
      </c>
      <c r="I98" s="23">
        <f t="shared" si="7"/>
        <v>0</v>
      </c>
      <c r="J98" s="23">
        <f t="shared" si="8"/>
        <v>190</v>
      </c>
      <c r="K98" s="24">
        <v>1.2</v>
      </c>
      <c r="L98" s="27">
        <f>SUM(D98*K98)</f>
        <v>240</v>
      </c>
    </row>
    <row r="99" spans="1:12" ht="20.25" customHeight="1">
      <c r="A99" s="2">
        <v>78</v>
      </c>
      <c r="B99" s="5" t="s">
        <v>61</v>
      </c>
      <c r="C99" s="4" t="s">
        <v>8</v>
      </c>
      <c r="D99" s="22">
        <v>1500</v>
      </c>
      <c r="E99" s="22">
        <v>0</v>
      </c>
      <c r="F99" s="72">
        <f t="shared" si="5"/>
        <v>1500</v>
      </c>
      <c r="G99" s="56">
        <v>0.36</v>
      </c>
      <c r="H99" s="56">
        <f t="shared" si="6"/>
        <v>540</v>
      </c>
      <c r="I99" s="23">
        <f t="shared" si="7"/>
        <v>0</v>
      </c>
      <c r="J99" s="23">
        <f t="shared" si="8"/>
        <v>540</v>
      </c>
      <c r="K99" s="24"/>
      <c r="L99" s="27"/>
    </row>
    <row r="100" spans="1:12" s="29" customFormat="1" ht="20.25" customHeight="1">
      <c r="A100" s="2">
        <v>79</v>
      </c>
      <c r="B100" s="5" t="s">
        <v>62</v>
      </c>
      <c r="C100" s="4" t="s">
        <v>5</v>
      </c>
      <c r="D100" s="11">
        <v>500</v>
      </c>
      <c r="E100" s="11">
        <v>100</v>
      </c>
      <c r="F100" s="72">
        <f t="shared" si="5"/>
        <v>400</v>
      </c>
      <c r="G100" s="59">
        <v>3.96</v>
      </c>
      <c r="H100" s="56">
        <f t="shared" si="6"/>
        <v>1980</v>
      </c>
      <c r="I100" s="23">
        <f t="shared" si="7"/>
        <v>396</v>
      </c>
      <c r="J100" s="23">
        <f t="shared" si="8"/>
        <v>1584</v>
      </c>
      <c r="K100" s="28">
        <v>3.5</v>
      </c>
      <c r="L100" s="27">
        <f>SUM(D100*K100)</f>
        <v>1750</v>
      </c>
    </row>
    <row r="101" spans="1:12" s="29" customFormat="1" ht="20.25" customHeight="1">
      <c r="A101" s="2">
        <v>80</v>
      </c>
      <c r="B101" s="30" t="s">
        <v>96</v>
      </c>
      <c r="C101" s="4" t="s">
        <v>5</v>
      </c>
      <c r="D101" s="11">
        <v>500</v>
      </c>
      <c r="E101" s="11">
        <v>0</v>
      </c>
      <c r="F101" s="72">
        <f t="shared" si="5"/>
        <v>500</v>
      </c>
      <c r="G101" s="59">
        <v>0.57</v>
      </c>
      <c r="H101" s="56">
        <f t="shared" si="6"/>
        <v>285</v>
      </c>
      <c r="I101" s="23">
        <f t="shared" si="7"/>
        <v>0</v>
      </c>
      <c r="J101" s="23">
        <f t="shared" si="8"/>
        <v>285</v>
      </c>
      <c r="K101" s="28"/>
      <c r="L101" s="27"/>
    </row>
    <row r="102" spans="1:12" s="29" customFormat="1" ht="20.25" customHeight="1">
      <c r="A102" s="2"/>
      <c r="B102" s="10" t="s">
        <v>126</v>
      </c>
      <c r="C102" s="4" t="s">
        <v>5</v>
      </c>
      <c r="D102" s="11">
        <v>2000</v>
      </c>
      <c r="E102" s="11">
        <v>0</v>
      </c>
      <c r="F102" s="72">
        <f t="shared" si="5"/>
        <v>2000</v>
      </c>
      <c r="G102" s="59">
        <v>0.64</v>
      </c>
      <c r="H102" s="56">
        <f t="shared" si="6"/>
        <v>1280</v>
      </c>
      <c r="I102" s="23">
        <f t="shared" si="7"/>
        <v>0</v>
      </c>
      <c r="J102" s="23">
        <f t="shared" si="8"/>
        <v>1280</v>
      </c>
      <c r="K102" s="28"/>
      <c r="L102" s="27"/>
    </row>
    <row r="103" spans="1:12" s="29" customFormat="1" ht="20.25" customHeight="1">
      <c r="A103" s="2"/>
      <c r="B103" s="10" t="s">
        <v>127</v>
      </c>
      <c r="C103" s="4" t="s">
        <v>5</v>
      </c>
      <c r="D103" s="11">
        <v>100</v>
      </c>
      <c r="E103" s="11">
        <v>0</v>
      </c>
      <c r="F103" s="72">
        <f t="shared" si="5"/>
        <v>100</v>
      </c>
      <c r="G103" s="59">
        <v>1.01</v>
      </c>
      <c r="H103" s="56">
        <f t="shared" si="6"/>
        <v>101</v>
      </c>
      <c r="I103" s="23">
        <f t="shared" si="7"/>
        <v>0</v>
      </c>
      <c r="J103" s="23">
        <f t="shared" si="8"/>
        <v>101</v>
      </c>
      <c r="K103" s="28"/>
      <c r="L103" s="27"/>
    </row>
    <row r="104" spans="1:12" s="29" customFormat="1" ht="20.25" customHeight="1">
      <c r="A104" s="2"/>
      <c r="B104" s="10" t="s">
        <v>128</v>
      </c>
      <c r="C104" s="4" t="s">
        <v>5</v>
      </c>
      <c r="D104" s="11">
        <v>300</v>
      </c>
      <c r="E104" s="11">
        <v>0</v>
      </c>
      <c r="F104" s="72">
        <f t="shared" si="5"/>
        <v>300</v>
      </c>
      <c r="G104" s="59">
        <v>1.18</v>
      </c>
      <c r="H104" s="56">
        <f t="shared" si="6"/>
        <v>354</v>
      </c>
      <c r="I104" s="23">
        <f t="shared" si="7"/>
        <v>0</v>
      </c>
      <c r="J104" s="23">
        <f t="shared" si="8"/>
        <v>354</v>
      </c>
      <c r="K104" s="28"/>
      <c r="L104" s="27"/>
    </row>
    <row r="105" spans="1:12" ht="20.25" customHeight="1">
      <c r="A105" s="2">
        <v>81</v>
      </c>
      <c r="B105" s="5" t="s">
        <v>63</v>
      </c>
      <c r="C105" s="4" t="s">
        <v>5</v>
      </c>
      <c r="D105" s="11">
        <v>70</v>
      </c>
      <c r="E105" s="11">
        <v>0</v>
      </c>
      <c r="F105" s="72">
        <f t="shared" si="5"/>
        <v>70</v>
      </c>
      <c r="G105" s="59">
        <v>9.43</v>
      </c>
      <c r="H105" s="56">
        <f t="shared" si="6"/>
        <v>660.1</v>
      </c>
      <c r="I105" s="23">
        <f t="shared" si="7"/>
        <v>0</v>
      </c>
      <c r="J105" s="23">
        <f t="shared" si="8"/>
        <v>660.1</v>
      </c>
      <c r="K105" s="24">
        <v>12.75</v>
      </c>
      <c r="L105" s="27">
        <f>SUM(D105*K105)</f>
        <v>892.5</v>
      </c>
    </row>
    <row r="106" spans="1:12" ht="20.25" customHeight="1">
      <c r="A106" s="2">
        <v>82</v>
      </c>
      <c r="B106" s="5" t="s">
        <v>64</v>
      </c>
      <c r="C106" s="4" t="s">
        <v>5</v>
      </c>
      <c r="D106" s="11">
        <v>4000</v>
      </c>
      <c r="E106" s="11">
        <v>0</v>
      </c>
      <c r="F106" s="72">
        <f t="shared" si="5"/>
        <v>4000</v>
      </c>
      <c r="G106" s="59">
        <v>0.53</v>
      </c>
      <c r="H106" s="56">
        <f t="shared" si="6"/>
        <v>2120</v>
      </c>
      <c r="I106" s="23">
        <f t="shared" si="7"/>
        <v>0</v>
      </c>
      <c r="J106" s="23">
        <f t="shared" si="8"/>
        <v>2120</v>
      </c>
      <c r="K106" s="24">
        <v>0.58</v>
      </c>
      <c r="L106" s="27">
        <f>SUM(D106*K106)</f>
        <v>2320</v>
      </c>
    </row>
    <row r="107" spans="1:12" ht="20.25" customHeight="1">
      <c r="A107" s="2"/>
      <c r="B107" s="10" t="s">
        <v>129</v>
      </c>
      <c r="C107" s="4" t="s">
        <v>5</v>
      </c>
      <c r="D107" s="11">
        <v>500</v>
      </c>
      <c r="E107" s="11">
        <v>0</v>
      </c>
      <c r="F107" s="72">
        <f t="shared" si="5"/>
        <v>500</v>
      </c>
      <c r="G107" s="59">
        <v>0.85</v>
      </c>
      <c r="H107" s="56">
        <f t="shared" si="6"/>
        <v>425</v>
      </c>
      <c r="I107" s="23">
        <f t="shared" si="7"/>
        <v>0</v>
      </c>
      <c r="J107" s="23">
        <f t="shared" si="8"/>
        <v>425</v>
      </c>
      <c r="K107" s="24"/>
      <c r="L107" s="27"/>
    </row>
    <row r="108" spans="1:12" ht="20.25" customHeight="1">
      <c r="A108" s="2">
        <v>83</v>
      </c>
      <c r="B108" s="5" t="s">
        <v>65</v>
      </c>
      <c r="C108" s="4" t="s">
        <v>5</v>
      </c>
      <c r="D108" s="11">
        <v>400</v>
      </c>
      <c r="E108" s="11">
        <v>0</v>
      </c>
      <c r="F108" s="72">
        <f t="shared" si="5"/>
        <v>400</v>
      </c>
      <c r="G108" s="59">
        <v>1.41</v>
      </c>
      <c r="H108" s="56">
        <f t="shared" si="6"/>
        <v>564</v>
      </c>
      <c r="I108" s="23">
        <f t="shared" si="7"/>
        <v>0</v>
      </c>
      <c r="J108" s="23">
        <f t="shared" si="8"/>
        <v>564</v>
      </c>
      <c r="K108" s="24">
        <v>1.24</v>
      </c>
      <c r="L108" s="27">
        <f>SUM(D108*K108)</f>
        <v>496</v>
      </c>
    </row>
    <row r="109" spans="1:12" ht="20.25" customHeight="1">
      <c r="A109" s="2">
        <v>84</v>
      </c>
      <c r="B109" s="5" t="s">
        <v>66</v>
      </c>
      <c r="C109" s="4" t="s">
        <v>5</v>
      </c>
      <c r="D109" s="11">
        <v>4000</v>
      </c>
      <c r="E109" s="11">
        <v>0</v>
      </c>
      <c r="F109" s="72">
        <f t="shared" si="5"/>
        <v>4000</v>
      </c>
      <c r="G109" s="59">
        <v>0.37</v>
      </c>
      <c r="H109" s="56">
        <f t="shared" si="6"/>
        <v>1480</v>
      </c>
      <c r="I109" s="23">
        <f t="shared" si="7"/>
        <v>0</v>
      </c>
      <c r="J109" s="23">
        <f t="shared" si="8"/>
        <v>1480</v>
      </c>
      <c r="K109" s="24"/>
      <c r="L109" s="27"/>
    </row>
    <row r="110" spans="1:12" ht="20.25" customHeight="1">
      <c r="A110" s="2">
        <v>85</v>
      </c>
      <c r="B110" s="5" t="s">
        <v>67</v>
      </c>
      <c r="C110" s="4" t="s">
        <v>5</v>
      </c>
      <c r="D110" s="11">
        <v>50</v>
      </c>
      <c r="E110" s="11">
        <v>0</v>
      </c>
      <c r="F110" s="72">
        <f t="shared" si="5"/>
        <v>50</v>
      </c>
      <c r="G110" s="59">
        <v>3.17</v>
      </c>
      <c r="H110" s="56">
        <f t="shared" si="6"/>
        <v>158.5</v>
      </c>
      <c r="I110" s="23">
        <f t="shared" si="7"/>
        <v>0</v>
      </c>
      <c r="J110" s="23">
        <f t="shared" si="8"/>
        <v>158.5</v>
      </c>
      <c r="K110" s="24"/>
      <c r="L110" s="27"/>
    </row>
    <row r="111" spans="1:12" ht="20.25" customHeight="1">
      <c r="A111" s="2">
        <v>86</v>
      </c>
      <c r="B111" s="5" t="s">
        <v>68</v>
      </c>
      <c r="C111" s="4" t="s">
        <v>5</v>
      </c>
      <c r="D111" s="11">
        <v>300</v>
      </c>
      <c r="E111" s="11">
        <v>0</v>
      </c>
      <c r="F111" s="72">
        <f t="shared" si="5"/>
        <v>300</v>
      </c>
      <c r="G111" s="59">
        <v>0.68</v>
      </c>
      <c r="H111" s="56">
        <f t="shared" si="6"/>
        <v>204.00000000000003</v>
      </c>
      <c r="I111" s="23">
        <f t="shared" si="7"/>
        <v>0</v>
      </c>
      <c r="J111" s="23">
        <f t="shared" si="8"/>
        <v>204.00000000000003</v>
      </c>
      <c r="K111" s="24">
        <v>0.95</v>
      </c>
      <c r="L111" s="27">
        <f>SUM(D111*K111)</f>
        <v>285</v>
      </c>
    </row>
    <row r="112" spans="1:12" ht="36" customHeight="1">
      <c r="A112" s="2">
        <v>87</v>
      </c>
      <c r="B112" s="5" t="s">
        <v>97</v>
      </c>
      <c r="C112" s="4" t="s">
        <v>5</v>
      </c>
      <c r="D112" s="11">
        <v>200</v>
      </c>
      <c r="E112" s="11">
        <v>40</v>
      </c>
      <c r="F112" s="72">
        <f t="shared" si="5"/>
        <v>160</v>
      </c>
      <c r="G112" s="59">
        <v>4.54</v>
      </c>
      <c r="H112" s="56">
        <f t="shared" si="6"/>
        <v>908</v>
      </c>
      <c r="I112" s="23">
        <f t="shared" si="7"/>
        <v>181.6</v>
      </c>
      <c r="J112" s="23">
        <f t="shared" si="8"/>
        <v>726.4</v>
      </c>
      <c r="K112" s="24">
        <v>0.75</v>
      </c>
      <c r="L112" s="27">
        <f>SUM(D112*K112)</f>
        <v>150</v>
      </c>
    </row>
    <row r="113" spans="1:12" ht="36" customHeight="1">
      <c r="A113" s="2"/>
      <c r="B113" s="10" t="s">
        <v>130</v>
      </c>
      <c r="C113" s="4" t="s">
        <v>5</v>
      </c>
      <c r="D113" s="11">
        <v>50</v>
      </c>
      <c r="E113" s="11">
        <v>0</v>
      </c>
      <c r="F113" s="72">
        <f t="shared" si="5"/>
        <v>50</v>
      </c>
      <c r="G113" s="59">
        <v>4.98</v>
      </c>
      <c r="H113" s="56">
        <f t="shared" si="6"/>
        <v>249.00000000000003</v>
      </c>
      <c r="I113" s="23">
        <f t="shared" si="7"/>
        <v>0</v>
      </c>
      <c r="J113" s="23">
        <f t="shared" si="8"/>
        <v>249.00000000000003</v>
      </c>
      <c r="K113" s="24"/>
      <c r="L113" s="27"/>
    </row>
    <row r="114" spans="1:12" ht="24.75" customHeight="1">
      <c r="A114" s="2">
        <v>88</v>
      </c>
      <c r="B114" s="5" t="s">
        <v>69</v>
      </c>
      <c r="C114" s="4" t="s">
        <v>19</v>
      </c>
      <c r="D114" s="11">
        <v>2000</v>
      </c>
      <c r="E114" s="11">
        <v>0</v>
      </c>
      <c r="F114" s="72">
        <f t="shared" si="5"/>
        <v>2000</v>
      </c>
      <c r="G114" s="59">
        <v>0.17</v>
      </c>
      <c r="H114" s="56">
        <f t="shared" si="6"/>
        <v>340</v>
      </c>
      <c r="I114" s="23">
        <f t="shared" si="7"/>
        <v>0</v>
      </c>
      <c r="J114" s="23">
        <f t="shared" si="8"/>
        <v>340</v>
      </c>
      <c r="K114" s="24">
        <v>0.45</v>
      </c>
      <c r="L114" s="27">
        <f>SUM(D114*K114)</f>
        <v>900</v>
      </c>
    </row>
    <row r="115" spans="1:12" ht="20.25" customHeight="1">
      <c r="A115" s="2">
        <v>89</v>
      </c>
      <c r="B115" s="5" t="s">
        <v>70</v>
      </c>
      <c r="C115" s="4" t="s">
        <v>19</v>
      </c>
      <c r="D115" s="11">
        <v>100</v>
      </c>
      <c r="E115" s="11">
        <v>40</v>
      </c>
      <c r="F115" s="72">
        <f t="shared" si="5"/>
        <v>60</v>
      </c>
      <c r="G115" s="59">
        <v>0.53</v>
      </c>
      <c r="H115" s="56">
        <f t="shared" si="6"/>
        <v>53</v>
      </c>
      <c r="I115" s="23">
        <f t="shared" si="7"/>
        <v>21.200000000000003</v>
      </c>
      <c r="J115" s="23">
        <f t="shared" si="8"/>
        <v>31.8</v>
      </c>
      <c r="K115" s="24">
        <v>0.39</v>
      </c>
      <c r="L115" s="27">
        <f>SUM(D115*K115)</f>
        <v>39</v>
      </c>
    </row>
    <row r="116" spans="1:12" ht="24.75" customHeight="1">
      <c r="A116" s="2">
        <v>91</v>
      </c>
      <c r="B116" s="5" t="s">
        <v>71</v>
      </c>
      <c r="C116" s="4" t="s">
        <v>81</v>
      </c>
      <c r="D116" s="11">
        <v>500</v>
      </c>
      <c r="E116" s="11">
        <v>0</v>
      </c>
      <c r="F116" s="72">
        <f t="shared" si="5"/>
        <v>500</v>
      </c>
      <c r="G116" s="59">
        <v>0.16</v>
      </c>
      <c r="H116" s="56">
        <f t="shared" si="6"/>
        <v>80</v>
      </c>
      <c r="I116" s="23">
        <f t="shared" si="7"/>
        <v>0</v>
      </c>
      <c r="J116" s="23">
        <f t="shared" si="8"/>
        <v>80</v>
      </c>
      <c r="K116" s="24">
        <v>0.17</v>
      </c>
      <c r="L116" s="27">
        <f aca="true" t="shared" si="9" ref="L116:L123">SUM(D116*K116)</f>
        <v>85</v>
      </c>
    </row>
    <row r="117" spans="1:12" ht="21" customHeight="1">
      <c r="A117" s="2">
        <v>92</v>
      </c>
      <c r="B117" s="3" t="s">
        <v>72</v>
      </c>
      <c r="C117" s="4" t="s">
        <v>45</v>
      </c>
      <c r="D117" s="11">
        <v>400</v>
      </c>
      <c r="E117" s="11">
        <v>0</v>
      </c>
      <c r="F117" s="72">
        <f t="shared" si="5"/>
        <v>400</v>
      </c>
      <c r="G117" s="59">
        <v>2.71</v>
      </c>
      <c r="H117" s="56">
        <f t="shared" si="6"/>
        <v>1084</v>
      </c>
      <c r="I117" s="23">
        <f t="shared" si="7"/>
        <v>0</v>
      </c>
      <c r="J117" s="23">
        <f t="shared" si="8"/>
        <v>1084</v>
      </c>
      <c r="K117" s="24">
        <v>2.84</v>
      </c>
      <c r="L117" s="27">
        <f t="shared" si="9"/>
        <v>1136</v>
      </c>
    </row>
    <row r="118" spans="1:12" ht="20.25" customHeight="1">
      <c r="A118" s="2">
        <v>93</v>
      </c>
      <c r="B118" s="3" t="s">
        <v>73</v>
      </c>
      <c r="C118" s="4" t="s">
        <v>5</v>
      </c>
      <c r="D118" s="11">
        <v>1500</v>
      </c>
      <c r="E118" s="11">
        <v>200</v>
      </c>
      <c r="F118" s="72">
        <f t="shared" si="5"/>
        <v>1300</v>
      </c>
      <c r="G118" s="59">
        <v>0.61</v>
      </c>
      <c r="H118" s="56">
        <f t="shared" si="6"/>
        <v>915</v>
      </c>
      <c r="I118" s="23">
        <f t="shared" si="7"/>
        <v>122</v>
      </c>
      <c r="J118" s="23">
        <f t="shared" si="8"/>
        <v>793</v>
      </c>
      <c r="K118" s="24">
        <v>0.73</v>
      </c>
      <c r="L118" s="27">
        <f t="shared" si="9"/>
        <v>1095</v>
      </c>
    </row>
    <row r="119" spans="1:12" ht="20.25" customHeight="1">
      <c r="A119" s="2"/>
      <c r="B119" s="13" t="s">
        <v>131</v>
      </c>
      <c r="C119" s="4" t="s">
        <v>5</v>
      </c>
      <c r="D119" s="11">
        <v>250</v>
      </c>
      <c r="E119" s="11">
        <v>0</v>
      </c>
      <c r="F119" s="72">
        <f t="shared" si="5"/>
        <v>250</v>
      </c>
      <c r="G119" s="59">
        <v>3.8</v>
      </c>
      <c r="H119" s="56">
        <f t="shared" si="6"/>
        <v>950</v>
      </c>
      <c r="I119" s="23">
        <f t="shared" si="7"/>
        <v>0</v>
      </c>
      <c r="J119" s="23">
        <f t="shared" si="8"/>
        <v>950</v>
      </c>
      <c r="K119" s="24"/>
      <c r="L119" s="27"/>
    </row>
    <row r="120" spans="1:12" ht="25.5" customHeight="1">
      <c r="A120" s="2">
        <v>94</v>
      </c>
      <c r="B120" s="5" t="s">
        <v>141</v>
      </c>
      <c r="C120" s="4" t="s">
        <v>5</v>
      </c>
      <c r="D120" s="11">
        <v>200</v>
      </c>
      <c r="E120" s="11">
        <v>40</v>
      </c>
      <c r="F120" s="72">
        <f t="shared" si="5"/>
        <v>160</v>
      </c>
      <c r="G120" s="59">
        <v>1.9</v>
      </c>
      <c r="H120" s="56">
        <f t="shared" si="6"/>
        <v>380</v>
      </c>
      <c r="I120" s="23">
        <f t="shared" si="7"/>
        <v>76</v>
      </c>
      <c r="J120" s="23">
        <f t="shared" si="8"/>
        <v>304</v>
      </c>
      <c r="K120" s="24">
        <v>2.35</v>
      </c>
      <c r="L120" s="27">
        <f t="shared" si="9"/>
        <v>470</v>
      </c>
    </row>
    <row r="121" spans="1:12" ht="28.5" customHeight="1">
      <c r="A121" s="2">
        <v>95</v>
      </c>
      <c r="B121" s="5" t="s">
        <v>132</v>
      </c>
      <c r="C121" s="4" t="s">
        <v>5</v>
      </c>
      <c r="D121" s="11">
        <v>100</v>
      </c>
      <c r="E121" s="11">
        <v>20</v>
      </c>
      <c r="F121" s="72">
        <f t="shared" si="5"/>
        <v>80</v>
      </c>
      <c r="G121" s="59">
        <v>3.72</v>
      </c>
      <c r="H121" s="56">
        <f t="shared" si="6"/>
        <v>372</v>
      </c>
      <c r="I121" s="23">
        <f t="shared" si="7"/>
        <v>74.4</v>
      </c>
      <c r="J121" s="23">
        <f t="shared" si="8"/>
        <v>297.6</v>
      </c>
      <c r="K121" s="24">
        <v>3.97</v>
      </c>
      <c r="L121" s="27">
        <f t="shared" si="9"/>
        <v>397</v>
      </c>
    </row>
    <row r="122" spans="1:12" ht="38.25" customHeight="1">
      <c r="A122" s="2">
        <v>96</v>
      </c>
      <c r="B122" s="5" t="s">
        <v>98</v>
      </c>
      <c r="C122" s="4" t="s">
        <v>8</v>
      </c>
      <c r="D122" s="11">
        <v>1600</v>
      </c>
      <c r="E122" s="11">
        <v>0</v>
      </c>
      <c r="F122" s="72">
        <f t="shared" si="5"/>
        <v>1600</v>
      </c>
      <c r="G122" s="59">
        <v>0.38</v>
      </c>
      <c r="H122" s="56">
        <f t="shared" si="6"/>
        <v>608</v>
      </c>
      <c r="I122" s="23">
        <f t="shared" si="7"/>
        <v>0</v>
      </c>
      <c r="J122" s="23">
        <f t="shared" si="8"/>
        <v>608</v>
      </c>
      <c r="K122" s="24">
        <v>0.4</v>
      </c>
      <c r="L122" s="27">
        <f t="shared" si="9"/>
        <v>640</v>
      </c>
    </row>
    <row r="123" spans="1:12" ht="37.5" customHeight="1">
      <c r="A123" s="2">
        <v>97</v>
      </c>
      <c r="B123" s="5" t="s">
        <v>99</v>
      </c>
      <c r="C123" s="4" t="s">
        <v>8</v>
      </c>
      <c r="D123" s="11">
        <v>1600</v>
      </c>
      <c r="E123" s="11">
        <v>0</v>
      </c>
      <c r="F123" s="72">
        <f t="shared" si="5"/>
        <v>1600</v>
      </c>
      <c r="G123" s="59">
        <v>0.39</v>
      </c>
      <c r="H123" s="56">
        <f t="shared" si="6"/>
        <v>624</v>
      </c>
      <c r="I123" s="23">
        <f t="shared" si="7"/>
        <v>0</v>
      </c>
      <c r="J123" s="23">
        <f t="shared" si="8"/>
        <v>624</v>
      </c>
      <c r="K123" s="24">
        <v>0.5</v>
      </c>
      <c r="L123" s="27">
        <f t="shared" si="9"/>
        <v>800</v>
      </c>
    </row>
    <row r="124" spans="1:12" ht="27" customHeight="1">
      <c r="A124" s="2">
        <v>98</v>
      </c>
      <c r="B124" s="5" t="s">
        <v>74</v>
      </c>
      <c r="C124" s="4" t="s">
        <v>100</v>
      </c>
      <c r="D124" s="11">
        <v>300</v>
      </c>
      <c r="E124" s="11">
        <v>0</v>
      </c>
      <c r="F124" s="72">
        <f t="shared" si="5"/>
        <v>300</v>
      </c>
      <c r="G124" s="59">
        <v>0.25</v>
      </c>
      <c r="H124" s="56">
        <f t="shared" si="6"/>
        <v>75</v>
      </c>
      <c r="I124" s="23">
        <f t="shared" si="7"/>
        <v>0</v>
      </c>
      <c r="J124" s="23">
        <f t="shared" si="8"/>
        <v>75</v>
      </c>
      <c r="K124" s="24"/>
      <c r="L124" s="27"/>
    </row>
    <row r="125" spans="1:12" ht="24" customHeight="1">
      <c r="A125" s="2">
        <v>99</v>
      </c>
      <c r="B125" s="5" t="s">
        <v>101</v>
      </c>
      <c r="C125" s="4" t="s">
        <v>5</v>
      </c>
      <c r="D125" s="22">
        <v>300</v>
      </c>
      <c r="E125" s="22">
        <v>0</v>
      </c>
      <c r="F125" s="72">
        <f t="shared" si="5"/>
        <v>300</v>
      </c>
      <c r="G125" s="56">
        <v>9.66</v>
      </c>
      <c r="H125" s="56">
        <f t="shared" si="6"/>
        <v>2898</v>
      </c>
      <c r="I125" s="23">
        <f t="shared" si="7"/>
        <v>0</v>
      </c>
      <c r="J125" s="23">
        <f t="shared" si="8"/>
        <v>2898</v>
      </c>
      <c r="K125" s="24"/>
      <c r="L125" s="27"/>
    </row>
    <row r="126" spans="1:12" ht="24.75" customHeight="1">
      <c r="A126" s="2">
        <v>100</v>
      </c>
      <c r="B126" s="30" t="s">
        <v>75</v>
      </c>
      <c r="C126" s="4" t="s">
        <v>5</v>
      </c>
      <c r="D126" s="22">
        <v>100</v>
      </c>
      <c r="E126" s="22">
        <v>0</v>
      </c>
      <c r="F126" s="72">
        <f t="shared" si="5"/>
        <v>100</v>
      </c>
      <c r="G126" s="56">
        <v>2.28</v>
      </c>
      <c r="H126" s="56">
        <f t="shared" si="6"/>
        <v>227.99999999999997</v>
      </c>
      <c r="I126" s="23">
        <f t="shared" si="7"/>
        <v>0</v>
      </c>
      <c r="J126" s="23">
        <f t="shared" si="8"/>
        <v>227.99999999999997</v>
      </c>
      <c r="K126" s="24"/>
      <c r="L126" s="27"/>
    </row>
    <row r="127" spans="1:12" ht="24.75" customHeight="1">
      <c r="A127" s="2">
        <v>101</v>
      </c>
      <c r="B127" s="30" t="s">
        <v>76</v>
      </c>
      <c r="C127" s="4" t="s">
        <v>5</v>
      </c>
      <c r="D127" s="22">
        <v>100</v>
      </c>
      <c r="E127" s="22">
        <v>0</v>
      </c>
      <c r="F127" s="72">
        <f t="shared" si="5"/>
        <v>100</v>
      </c>
      <c r="G127" s="56">
        <v>3.08</v>
      </c>
      <c r="H127" s="56">
        <f t="shared" si="6"/>
        <v>308</v>
      </c>
      <c r="I127" s="23">
        <f t="shared" si="7"/>
        <v>0</v>
      </c>
      <c r="J127" s="23">
        <f t="shared" si="8"/>
        <v>308</v>
      </c>
      <c r="K127" s="24"/>
      <c r="L127" s="27"/>
    </row>
    <row r="128" spans="1:12" ht="24.75" customHeight="1">
      <c r="A128" s="75"/>
      <c r="B128" s="76" t="s">
        <v>142</v>
      </c>
      <c r="C128" s="77" t="s">
        <v>5</v>
      </c>
      <c r="D128" s="78">
        <v>10</v>
      </c>
      <c r="E128" s="78">
        <v>2</v>
      </c>
      <c r="F128" s="79">
        <f t="shared" si="5"/>
        <v>8</v>
      </c>
      <c r="G128" s="74">
        <v>118.1</v>
      </c>
      <c r="H128" s="74">
        <f t="shared" si="6"/>
        <v>1181</v>
      </c>
      <c r="I128" s="73">
        <f t="shared" si="7"/>
        <v>236.2</v>
      </c>
      <c r="J128" s="23">
        <f t="shared" si="8"/>
        <v>944.8</v>
      </c>
      <c r="K128" s="69"/>
      <c r="L128" s="69"/>
    </row>
    <row r="129" spans="1:12" ht="24.75" customHeight="1" thickBot="1">
      <c r="A129" s="2"/>
      <c r="B129" s="10" t="s">
        <v>148</v>
      </c>
      <c r="C129" s="4"/>
      <c r="D129" s="22"/>
      <c r="E129" s="22"/>
      <c r="F129" s="72"/>
      <c r="G129" s="56"/>
      <c r="H129" s="74">
        <v>10000</v>
      </c>
      <c r="I129" s="23"/>
      <c r="J129" s="73">
        <f t="shared" si="8"/>
        <v>0</v>
      </c>
      <c r="K129" s="69"/>
      <c r="L129" s="69"/>
    </row>
    <row r="130" spans="1:12" s="29" customFormat="1" ht="21" customHeight="1" thickBot="1">
      <c r="A130" s="121" t="s">
        <v>102</v>
      </c>
      <c r="B130" s="121"/>
      <c r="C130" s="121"/>
      <c r="D130" s="121"/>
      <c r="E130" s="47"/>
      <c r="F130" s="47"/>
      <c r="G130" s="47"/>
      <c r="H130" s="81">
        <f>SUM(H4:H129)</f>
        <v>148815.35000000003</v>
      </c>
      <c r="I130" s="80">
        <f>SUM(I4:I128)</f>
        <v>10750.2</v>
      </c>
      <c r="J130" s="81">
        <f>SUM(J4:J129)</f>
        <v>128065.15000000002</v>
      </c>
      <c r="K130" s="48"/>
      <c r="L130" s="48"/>
    </row>
    <row r="131" spans="1:12" s="29" customFormat="1" ht="21" customHeight="1">
      <c r="A131" s="47"/>
      <c r="B131" s="47"/>
      <c r="C131" s="47"/>
      <c r="D131" s="47"/>
      <c r="E131" s="47"/>
      <c r="F131" s="47"/>
      <c r="G131" s="47"/>
      <c r="H131" s="47">
        <v>120988.09</v>
      </c>
      <c r="I131" s="47">
        <v>8740</v>
      </c>
      <c r="J131" s="47">
        <v>104118.01</v>
      </c>
      <c r="K131" s="48"/>
      <c r="L131" s="48"/>
    </row>
    <row r="132" spans="1:12" s="29" customFormat="1" ht="21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8"/>
      <c r="L132" s="48"/>
    </row>
    <row r="134" spans="2:10" ht="9.75" customHeight="1">
      <c r="B134" s="50"/>
      <c r="C134" s="51"/>
      <c r="D134" s="51"/>
      <c r="E134" s="51"/>
      <c r="F134" s="51"/>
      <c r="G134" s="51"/>
      <c r="H134" s="51"/>
      <c r="I134" s="51"/>
      <c r="J134" s="51"/>
    </row>
    <row r="135" spans="2:10" ht="9.75" customHeight="1">
      <c r="B135" s="52"/>
      <c r="C135" s="51"/>
      <c r="D135" s="51"/>
      <c r="E135" s="51"/>
      <c r="F135" s="51"/>
      <c r="G135" s="51"/>
      <c r="H135" s="51"/>
      <c r="I135" s="51"/>
      <c r="J135" s="51"/>
    </row>
    <row r="136" spans="2:10" ht="15.75" customHeight="1">
      <c r="B136" s="52"/>
      <c r="C136" s="51"/>
      <c r="D136" s="51"/>
      <c r="E136" s="51"/>
      <c r="F136" s="51"/>
      <c r="G136" s="51"/>
      <c r="H136" s="51"/>
      <c r="I136" s="51"/>
      <c r="J136" s="51"/>
    </row>
    <row r="137" spans="2:10" ht="11.25"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2:10" ht="11.25">
      <c r="B138" s="54"/>
      <c r="C138" s="53"/>
      <c r="D138" s="53"/>
      <c r="E138" s="53"/>
      <c r="F138" s="53"/>
      <c r="G138" s="53"/>
      <c r="H138" s="53"/>
      <c r="I138" s="53"/>
      <c r="J138" s="53"/>
    </row>
    <row r="139" spans="2:10" ht="11.25"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2:10" ht="11.25"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2:10" ht="11.25"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2:10" ht="11.25">
      <c r="B142" s="53"/>
      <c r="C142" s="53"/>
      <c r="D142" s="53"/>
      <c r="E142" s="53"/>
      <c r="F142" s="53"/>
      <c r="G142" s="53"/>
      <c r="H142" s="53"/>
      <c r="I142" s="53"/>
      <c r="J142" s="53"/>
    </row>
  </sheetData>
  <sheetProtection/>
  <mergeCells count="2">
    <mergeCell ref="K1:M1"/>
    <mergeCell ref="A130:D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zoomScale="130" zoomScaleNormal="130" zoomScalePageLayoutView="0" workbookViewId="0" topLeftCell="A7">
      <selection activeCell="N7" sqref="N7"/>
    </sheetView>
  </sheetViews>
  <sheetFormatPr defaultColWidth="8.59765625" defaultRowHeight="14.25"/>
  <cols>
    <col min="1" max="1" width="3.19921875" style="14" customWidth="1"/>
    <col min="2" max="2" width="43.19921875" style="14" customWidth="1"/>
    <col min="3" max="3" width="3.8984375" style="14" customWidth="1"/>
    <col min="4" max="4" width="6.3984375" style="14" hidden="1" customWidth="1"/>
    <col min="5" max="5" width="5.69921875" style="14" hidden="1" customWidth="1"/>
    <col min="6" max="6" width="7" style="14" customWidth="1"/>
    <col min="7" max="7" width="8.19921875" style="14" customWidth="1"/>
    <col min="8" max="8" width="11.59765625" style="14" hidden="1" customWidth="1"/>
    <col min="9" max="9" width="10.09765625" style="14" hidden="1" customWidth="1"/>
    <col min="10" max="10" width="14.19921875" style="14" customWidth="1"/>
    <col min="11" max="11" width="8.8984375" style="49" hidden="1" customWidth="1"/>
    <col min="12" max="12" width="0.203125" style="49" hidden="1" customWidth="1"/>
    <col min="13" max="16384" width="8.59765625" style="14" customWidth="1"/>
  </cols>
  <sheetData>
    <row r="1" spans="2:13" ht="41.25" customHeight="1">
      <c r="B1" s="87" t="s">
        <v>308</v>
      </c>
      <c r="J1" s="14" t="s">
        <v>307</v>
      </c>
      <c r="K1" s="120"/>
      <c r="L1" s="120"/>
      <c r="M1" s="120"/>
    </row>
    <row r="2" spans="1:12" ht="45" customHeight="1">
      <c r="A2" s="1" t="s">
        <v>0</v>
      </c>
      <c r="B2" s="1" t="s">
        <v>1</v>
      </c>
      <c r="C2" s="1" t="s">
        <v>2</v>
      </c>
      <c r="D2" s="12" t="s">
        <v>3</v>
      </c>
      <c r="E2" s="55" t="s">
        <v>137</v>
      </c>
      <c r="F2" s="55" t="s">
        <v>138</v>
      </c>
      <c r="G2" s="55" t="s">
        <v>103</v>
      </c>
      <c r="H2" s="55" t="s">
        <v>147</v>
      </c>
      <c r="I2" s="16" t="s">
        <v>143</v>
      </c>
      <c r="J2" s="16" t="s">
        <v>146</v>
      </c>
      <c r="K2" s="17" t="s">
        <v>79</v>
      </c>
      <c r="L2" s="18" t="s">
        <v>80</v>
      </c>
    </row>
    <row r="3" spans="1:12" ht="13.5" customHeight="1">
      <c r="A3" s="1">
        <v>1</v>
      </c>
      <c r="B3" s="1">
        <v>2</v>
      </c>
      <c r="C3" s="1">
        <v>3</v>
      </c>
      <c r="D3" s="19">
        <v>4</v>
      </c>
      <c r="E3" s="19"/>
      <c r="F3" s="19">
        <v>4</v>
      </c>
      <c r="G3" s="19">
        <v>5</v>
      </c>
      <c r="H3" s="19"/>
      <c r="I3" s="19">
        <v>5</v>
      </c>
      <c r="J3" s="12">
        <v>6</v>
      </c>
      <c r="K3" s="20"/>
      <c r="L3" s="21"/>
    </row>
    <row r="4" spans="1:13" ht="37.5" customHeight="1">
      <c r="A4" s="2" t="s">
        <v>247</v>
      </c>
      <c r="B4" s="3" t="s">
        <v>4</v>
      </c>
      <c r="C4" s="4" t="s">
        <v>5</v>
      </c>
      <c r="D4" s="22">
        <v>1200</v>
      </c>
      <c r="E4" s="22">
        <v>200</v>
      </c>
      <c r="F4" s="72">
        <f>D4-E4</f>
        <v>1000</v>
      </c>
      <c r="G4" s="56"/>
      <c r="H4" s="56"/>
      <c r="I4" s="23"/>
      <c r="J4" s="23"/>
      <c r="K4" s="24">
        <v>0.49</v>
      </c>
      <c r="L4" s="25">
        <f>SUM(D4*K4)</f>
        <v>588</v>
      </c>
      <c r="M4" s="26"/>
    </row>
    <row r="5" spans="1:12" ht="36" customHeight="1">
      <c r="A5" s="2" t="s">
        <v>248</v>
      </c>
      <c r="B5" s="3" t="s">
        <v>6</v>
      </c>
      <c r="C5" s="4" t="s">
        <v>81</v>
      </c>
      <c r="D5" s="22">
        <v>1000</v>
      </c>
      <c r="E5" s="70">
        <v>200</v>
      </c>
      <c r="F5" s="72">
        <f aca="true" t="shared" si="0" ref="F5:F69">D5-E5</f>
        <v>800</v>
      </c>
      <c r="G5" s="57"/>
      <c r="H5" s="56"/>
      <c r="I5" s="23"/>
      <c r="J5" s="23"/>
      <c r="K5" s="24">
        <v>0.37</v>
      </c>
      <c r="L5" s="27">
        <f>SUM(D5*K5)</f>
        <v>370</v>
      </c>
    </row>
    <row r="6" spans="1:12" ht="29.25" customHeight="1">
      <c r="A6" s="2" t="s">
        <v>249</v>
      </c>
      <c r="B6" s="3" t="s">
        <v>7</v>
      </c>
      <c r="C6" s="4" t="s">
        <v>8</v>
      </c>
      <c r="D6" s="22">
        <v>1500</v>
      </c>
      <c r="E6" s="70">
        <v>0</v>
      </c>
      <c r="F6" s="72">
        <f t="shared" si="0"/>
        <v>1500</v>
      </c>
      <c r="G6" s="57"/>
      <c r="H6" s="56"/>
      <c r="I6" s="23"/>
      <c r="J6" s="23"/>
      <c r="K6" s="24">
        <v>2.28</v>
      </c>
      <c r="L6" s="27">
        <f>SUM(D6*K6)</f>
        <v>3419.9999999999995</v>
      </c>
    </row>
    <row r="7" spans="1:12" ht="39.75" customHeight="1">
      <c r="A7" s="2" t="s">
        <v>250</v>
      </c>
      <c r="B7" s="3" t="s">
        <v>9</v>
      </c>
      <c r="C7" s="4" t="s">
        <v>81</v>
      </c>
      <c r="D7" s="22">
        <v>1000</v>
      </c>
      <c r="E7" s="70">
        <v>0</v>
      </c>
      <c r="F7" s="72">
        <f t="shared" si="0"/>
        <v>1000</v>
      </c>
      <c r="G7" s="57"/>
      <c r="H7" s="56"/>
      <c r="I7" s="23"/>
      <c r="J7" s="23"/>
      <c r="K7" s="24"/>
      <c r="L7" s="27"/>
    </row>
    <row r="8" spans="1:12" ht="27" customHeight="1">
      <c r="A8" s="2" t="s">
        <v>251</v>
      </c>
      <c r="B8" s="3" t="s">
        <v>10</v>
      </c>
      <c r="C8" s="4" t="s">
        <v>81</v>
      </c>
      <c r="D8" s="22">
        <v>900</v>
      </c>
      <c r="E8" s="70">
        <v>0</v>
      </c>
      <c r="F8" s="72">
        <f t="shared" si="0"/>
        <v>900</v>
      </c>
      <c r="G8" s="57"/>
      <c r="H8" s="56"/>
      <c r="I8" s="23"/>
      <c r="J8" s="23"/>
      <c r="K8" s="24"/>
      <c r="L8" s="27"/>
    </row>
    <row r="9" spans="1:12" ht="27" customHeight="1">
      <c r="A9" s="2" t="s">
        <v>252</v>
      </c>
      <c r="B9" s="3" t="s">
        <v>298</v>
      </c>
      <c r="C9" s="4" t="s">
        <v>81</v>
      </c>
      <c r="D9" s="22">
        <v>800</v>
      </c>
      <c r="E9" s="70">
        <v>0</v>
      </c>
      <c r="F9" s="72">
        <f t="shared" si="0"/>
        <v>800</v>
      </c>
      <c r="G9" s="57"/>
      <c r="H9" s="56"/>
      <c r="I9" s="23"/>
      <c r="J9" s="23"/>
      <c r="K9" s="24"/>
      <c r="L9" s="27"/>
    </row>
    <row r="10" spans="1:12" ht="63" customHeight="1">
      <c r="A10" s="2" t="s">
        <v>253</v>
      </c>
      <c r="B10" s="3" t="s">
        <v>288</v>
      </c>
      <c r="C10" s="4" t="s">
        <v>5</v>
      </c>
      <c r="D10" s="22">
        <v>400</v>
      </c>
      <c r="E10" s="70">
        <v>0</v>
      </c>
      <c r="F10" s="72">
        <f t="shared" si="0"/>
        <v>400</v>
      </c>
      <c r="G10" s="57"/>
      <c r="H10" s="56"/>
      <c r="I10" s="23"/>
      <c r="J10" s="23"/>
      <c r="K10" s="24"/>
      <c r="L10" s="27"/>
    </row>
    <row r="11" spans="1:12" ht="29.25" customHeight="1">
      <c r="A11" s="2" t="s">
        <v>254</v>
      </c>
      <c r="B11" s="3" t="s">
        <v>11</v>
      </c>
      <c r="C11" s="4" t="s">
        <v>5</v>
      </c>
      <c r="D11" s="22">
        <v>250</v>
      </c>
      <c r="E11" s="70">
        <v>0</v>
      </c>
      <c r="F11" s="72">
        <f t="shared" si="0"/>
        <v>250</v>
      </c>
      <c r="G11" s="57"/>
      <c r="H11" s="56"/>
      <c r="I11" s="23"/>
      <c r="J11" s="23"/>
      <c r="K11" s="24"/>
      <c r="L11" s="27"/>
    </row>
    <row r="12" spans="1:12" ht="25.5" customHeight="1">
      <c r="A12" s="2" t="s">
        <v>255</v>
      </c>
      <c r="B12" s="3" t="s">
        <v>12</v>
      </c>
      <c r="C12" s="4" t="s">
        <v>5</v>
      </c>
      <c r="D12" s="22">
        <v>100</v>
      </c>
      <c r="E12" s="70">
        <v>0</v>
      </c>
      <c r="F12" s="72">
        <f t="shared" si="0"/>
        <v>100</v>
      </c>
      <c r="G12" s="57"/>
      <c r="H12" s="56"/>
      <c r="I12" s="23"/>
      <c r="J12" s="23"/>
      <c r="K12" s="24"/>
      <c r="L12" s="27"/>
    </row>
    <row r="13" spans="1:12" ht="20.25" customHeight="1">
      <c r="A13" s="2" t="s">
        <v>256</v>
      </c>
      <c r="B13" s="5" t="s">
        <v>13</v>
      </c>
      <c r="C13" s="4" t="s">
        <v>5</v>
      </c>
      <c r="D13" s="22">
        <v>50</v>
      </c>
      <c r="E13" s="70">
        <v>0</v>
      </c>
      <c r="F13" s="72">
        <f t="shared" si="0"/>
        <v>50</v>
      </c>
      <c r="G13" s="57"/>
      <c r="H13" s="56"/>
      <c r="I13" s="23"/>
      <c r="J13" s="23"/>
      <c r="K13" s="24"/>
      <c r="L13" s="27"/>
    </row>
    <row r="14" spans="1:12" ht="30" customHeight="1">
      <c r="A14" s="2" t="s">
        <v>257</v>
      </c>
      <c r="B14" s="5" t="s">
        <v>14</v>
      </c>
      <c r="C14" s="4" t="s">
        <v>82</v>
      </c>
      <c r="D14" s="22">
        <v>150</v>
      </c>
      <c r="E14" s="70">
        <v>0</v>
      </c>
      <c r="F14" s="72">
        <f t="shared" si="0"/>
        <v>150</v>
      </c>
      <c r="G14" s="57"/>
      <c r="H14" s="56"/>
      <c r="I14" s="23"/>
      <c r="J14" s="23"/>
      <c r="K14" s="24">
        <v>2.7</v>
      </c>
      <c r="L14" s="27">
        <f aca="true" t="shared" si="1" ref="L14:L22">SUM(D14*K14)</f>
        <v>405</v>
      </c>
    </row>
    <row r="15" spans="1:12" ht="26.25" customHeight="1">
      <c r="A15" s="2" t="s">
        <v>258</v>
      </c>
      <c r="B15" s="5" t="s">
        <v>15</v>
      </c>
      <c r="C15" s="4" t="s">
        <v>5</v>
      </c>
      <c r="D15" s="22">
        <v>1000</v>
      </c>
      <c r="E15" s="70">
        <v>100</v>
      </c>
      <c r="F15" s="72">
        <f t="shared" si="0"/>
        <v>900</v>
      </c>
      <c r="G15" s="57"/>
      <c r="H15" s="56"/>
      <c r="I15" s="23"/>
      <c r="J15" s="23"/>
      <c r="K15" s="24">
        <v>0.5</v>
      </c>
      <c r="L15" s="27">
        <f t="shared" si="1"/>
        <v>500</v>
      </c>
    </row>
    <row r="16" spans="1:12" ht="27" customHeight="1">
      <c r="A16" s="2" t="s">
        <v>259</v>
      </c>
      <c r="B16" s="3" t="s">
        <v>16</v>
      </c>
      <c r="C16" s="6" t="s">
        <v>5</v>
      </c>
      <c r="D16" s="22">
        <v>600</v>
      </c>
      <c r="E16" s="70">
        <v>0</v>
      </c>
      <c r="F16" s="72">
        <f t="shared" si="0"/>
        <v>600</v>
      </c>
      <c r="G16" s="57"/>
      <c r="H16" s="56"/>
      <c r="I16" s="23"/>
      <c r="J16" s="23"/>
      <c r="K16" s="24">
        <v>1</v>
      </c>
      <c r="L16" s="27">
        <f t="shared" si="1"/>
        <v>600</v>
      </c>
    </row>
    <row r="17" spans="1:12" ht="26.25" customHeight="1">
      <c r="A17" s="2" t="s">
        <v>260</v>
      </c>
      <c r="B17" s="3" t="s">
        <v>17</v>
      </c>
      <c r="C17" s="6" t="s">
        <v>82</v>
      </c>
      <c r="D17" s="22">
        <v>200</v>
      </c>
      <c r="E17" s="70">
        <v>0</v>
      </c>
      <c r="F17" s="72">
        <f t="shared" si="0"/>
        <v>200</v>
      </c>
      <c r="G17" s="57"/>
      <c r="H17" s="56"/>
      <c r="I17" s="23"/>
      <c r="J17" s="23"/>
      <c r="K17" s="24">
        <v>4.1</v>
      </c>
      <c r="L17" s="27">
        <f t="shared" si="1"/>
        <v>819.9999999999999</v>
      </c>
    </row>
    <row r="18" spans="1:12" ht="26.25" customHeight="1">
      <c r="A18" s="2" t="s">
        <v>261</v>
      </c>
      <c r="B18" s="3" t="s">
        <v>297</v>
      </c>
      <c r="C18" s="6" t="s">
        <v>5</v>
      </c>
      <c r="D18" s="22">
        <v>200</v>
      </c>
      <c r="E18" s="70">
        <v>40</v>
      </c>
      <c r="F18" s="72">
        <f t="shared" si="0"/>
        <v>160</v>
      </c>
      <c r="G18" s="57"/>
      <c r="H18" s="56"/>
      <c r="I18" s="23"/>
      <c r="J18" s="23"/>
      <c r="K18" s="24"/>
      <c r="L18" s="27"/>
    </row>
    <row r="19" spans="1:12" ht="20.25" customHeight="1">
      <c r="A19" s="2" t="s">
        <v>262</v>
      </c>
      <c r="B19" s="5" t="s">
        <v>18</v>
      </c>
      <c r="C19" s="4" t="s">
        <v>19</v>
      </c>
      <c r="D19" s="22">
        <v>10000</v>
      </c>
      <c r="E19" s="70">
        <v>0</v>
      </c>
      <c r="F19" s="72">
        <f t="shared" si="0"/>
        <v>10000</v>
      </c>
      <c r="G19" s="57"/>
      <c r="H19" s="56"/>
      <c r="I19" s="23"/>
      <c r="J19" s="23"/>
      <c r="K19" s="24">
        <v>0.19</v>
      </c>
      <c r="L19" s="27">
        <f t="shared" si="1"/>
        <v>1900</v>
      </c>
    </row>
    <row r="20" spans="1:12" ht="20.25" customHeight="1">
      <c r="A20" s="2" t="s">
        <v>263</v>
      </c>
      <c r="B20" s="5" t="s">
        <v>20</v>
      </c>
      <c r="C20" s="4" t="s">
        <v>81</v>
      </c>
      <c r="D20" s="22">
        <v>800</v>
      </c>
      <c r="E20" s="70">
        <v>150</v>
      </c>
      <c r="F20" s="72">
        <f t="shared" si="0"/>
        <v>650</v>
      </c>
      <c r="G20" s="57"/>
      <c r="H20" s="56"/>
      <c r="I20" s="23"/>
      <c r="J20" s="23"/>
      <c r="K20" s="24">
        <v>0.54</v>
      </c>
      <c r="L20" s="27">
        <f t="shared" si="1"/>
        <v>432</v>
      </c>
    </row>
    <row r="21" spans="1:12" s="29" customFormat="1" ht="48" customHeight="1">
      <c r="A21" s="2" t="s">
        <v>264</v>
      </c>
      <c r="B21" s="7" t="s">
        <v>153</v>
      </c>
      <c r="C21" s="6" t="s">
        <v>5</v>
      </c>
      <c r="D21" s="11">
        <v>1000</v>
      </c>
      <c r="E21" s="71">
        <v>0</v>
      </c>
      <c r="F21" s="72">
        <f t="shared" si="0"/>
        <v>1000</v>
      </c>
      <c r="G21" s="58"/>
      <c r="H21" s="56"/>
      <c r="I21" s="23"/>
      <c r="J21" s="23"/>
      <c r="K21" s="28">
        <v>0.9</v>
      </c>
      <c r="L21" s="27">
        <f t="shared" si="1"/>
        <v>900</v>
      </c>
    </row>
    <row r="22" spans="1:12" ht="27.75" customHeight="1">
      <c r="A22" s="2" t="s">
        <v>265</v>
      </c>
      <c r="B22" s="5" t="s">
        <v>21</v>
      </c>
      <c r="C22" s="4" t="s">
        <v>5</v>
      </c>
      <c r="D22" s="22">
        <v>1200</v>
      </c>
      <c r="E22" s="70">
        <v>0</v>
      </c>
      <c r="F22" s="72">
        <f t="shared" si="0"/>
        <v>1200</v>
      </c>
      <c r="G22" s="57"/>
      <c r="H22" s="56"/>
      <c r="I22" s="23"/>
      <c r="J22" s="23"/>
      <c r="K22" s="24">
        <v>0.98</v>
      </c>
      <c r="L22" s="27">
        <f t="shared" si="1"/>
        <v>1176</v>
      </c>
    </row>
    <row r="23" spans="1:12" ht="21" customHeight="1">
      <c r="A23" s="2" t="s">
        <v>266</v>
      </c>
      <c r="B23" s="5" t="s">
        <v>22</v>
      </c>
      <c r="C23" s="4" t="s">
        <v>81</v>
      </c>
      <c r="D23" s="22">
        <v>25</v>
      </c>
      <c r="E23" s="70">
        <v>0</v>
      </c>
      <c r="F23" s="72">
        <f t="shared" si="0"/>
        <v>25</v>
      </c>
      <c r="G23" s="57"/>
      <c r="H23" s="56"/>
      <c r="I23" s="23"/>
      <c r="J23" s="23"/>
      <c r="K23" s="24"/>
      <c r="L23" s="27"/>
    </row>
    <row r="24" spans="1:12" ht="36" customHeight="1">
      <c r="A24" s="2" t="s">
        <v>267</v>
      </c>
      <c r="B24" s="5" t="s">
        <v>84</v>
      </c>
      <c r="C24" s="4" t="s">
        <v>5</v>
      </c>
      <c r="D24" s="22">
        <v>400</v>
      </c>
      <c r="E24" s="70">
        <v>80</v>
      </c>
      <c r="F24" s="72">
        <f t="shared" si="0"/>
        <v>320</v>
      </c>
      <c r="G24" s="57"/>
      <c r="H24" s="56"/>
      <c r="I24" s="23"/>
      <c r="J24" s="23"/>
      <c r="K24" s="24">
        <v>10.05</v>
      </c>
      <c r="L24" s="27">
        <f>SUM(D24*K24)</f>
        <v>4020.0000000000005</v>
      </c>
    </row>
    <row r="25" spans="1:12" ht="47.25" customHeight="1">
      <c r="A25" s="2" t="s">
        <v>268</v>
      </c>
      <c r="B25" s="5" t="s">
        <v>152</v>
      </c>
      <c r="C25" s="4" t="s">
        <v>5</v>
      </c>
      <c r="D25" s="22">
        <v>200</v>
      </c>
      <c r="E25" s="70">
        <v>40</v>
      </c>
      <c r="F25" s="72">
        <f t="shared" si="0"/>
        <v>160</v>
      </c>
      <c r="G25" s="57"/>
      <c r="H25" s="56"/>
      <c r="I25" s="23"/>
      <c r="J25" s="23"/>
      <c r="K25" s="24"/>
      <c r="L25" s="27"/>
    </row>
    <row r="26" spans="1:12" ht="30.75" customHeight="1">
      <c r="A26" s="2" t="s">
        <v>269</v>
      </c>
      <c r="B26" s="5" t="s">
        <v>289</v>
      </c>
      <c r="C26" s="4" t="s">
        <v>5</v>
      </c>
      <c r="D26" s="22">
        <v>200</v>
      </c>
      <c r="E26" s="70">
        <v>0</v>
      </c>
      <c r="F26" s="72">
        <f t="shared" si="0"/>
        <v>200</v>
      </c>
      <c r="G26" s="57"/>
      <c r="H26" s="56"/>
      <c r="I26" s="23"/>
      <c r="J26" s="23"/>
      <c r="K26" s="24"/>
      <c r="L26" s="27"/>
    </row>
    <row r="27" spans="1:12" ht="20.25" customHeight="1">
      <c r="A27" s="2" t="s">
        <v>270</v>
      </c>
      <c r="B27" s="5" t="s">
        <v>23</v>
      </c>
      <c r="C27" s="4" t="s">
        <v>8</v>
      </c>
      <c r="D27" s="11">
        <v>30</v>
      </c>
      <c r="E27" s="71">
        <v>0</v>
      </c>
      <c r="F27" s="72">
        <f t="shared" si="0"/>
        <v>30</v>
      </c>
      <c r="G27" s="58"/>
      <c r="H27" s="56"/>
      <c r="I27" s="23"/>
      <c r="J27" s="23"/>
      <c r="K27" s="24">
        <v>13.7</v>
      </c>
      <c r="L27" s="27">
        <f>SUM(D27*K27)</f>
        <v>411</v>
      </c>
    </row>
    <row r="28" spans="1:12" ht="20.25" customHeight="1">
      <c r="A28" s="2" t="s">
        <v>271</v>
      </c>
      <c r="B28" s="5" t="s">
        <v>24</v>
      </c>
      <c r="C28" s="4" t="s">
        <v>8</v>
      </c>
      <c r="D28" s="11">
        <v>10</v>
      </c>
      <c r="E28" s="71">
        <v>0</v>
      </c>
      <c r="F28" s="72">
        <f t="shared" si="0"/>
        <v>10</v>
      </c>
      <c r="G28" s="58"/>
      <c r="H28" s="56"/>
      <c r="I28" s="23"/>
      <c r="J28" s="23"/>
      <c r="K28" s="24"/>
      <c r="L28" s="27"/>
    </row>
    <row r="29" spans="1:12" ht="20.25" customHeight="1">
      <c r="A29" s="2" t="s">
        <v>272</v>
      </c>
      <c r="B29" s="5" t="s">
        <v>25</v>
      </c>
      <c r="C29" s="4" t="s">
        <v>85</v>
      </c>
      <c r="D29" s="11">
        <v>20</v>
      </c>
      <c r="E29" s="71">
        <v>0</v>
      </c>
      <c r="F29" s="72">
        <f t="shared" si="0"/>
        <v>20</v>
      </c>
      <c r="G29" s="58"/>
      <c r="H29" s="56"/>
      <c r="I29" s="23"/>
      <c r="J29" s="23"/>
      <c r="K29" s="24"/>
      <c r="L29" s="27"/>
    </row>
    <row r="30" spans="1:12" ht="20.25" customHeight="1">
      <c r="A30" s="2" t="s">
        <v>273</v>
      </c>
      <c r="B30" s="5" t="s">
        <v>106</v>
      </c>
      <c r="C30" s="4" t="s">
        <v>85</v>
      </c>
      <c r="D30" s="11">
        <v>15</v>
      </c>
      <c r="E30" s="71">
        <v>0</v>
      </c>
      <c r="F30" s="72">
        <f t="shared" si="0"/>
        <v>15</v>
      </c>
      <c r="G30" s="58"/>
      <c r="H30" s="56"/>
      <c r="I30" s="23"/>
      <c r="J30" s="23"/>
      <c r="K30" s="24"/>
      <c r="L30" s="27"/>
    </row>
    <row r="31" spans="1:12" ht="20.25" customHeight="1">
      <c r="A31" s="2" t="s">
        <v>274</v>
      </c>
      <c r="B31" s="5" t="s">
        <v>107</v>
      </c>
      <c r="C31" s="4" t="s">
        <v>85</v>
      </c>
      <c r="D31" s="11">
        <v>5</v>
      </c>
      <c r="E31" s="71">
        <v>0</v>
      </c>
      <c r="F31" s="72">
        <f t="shared" si="0"/>
        <v>5</v>
      </c>
      <c r="G31" s="58"/>
      <c r="H31" s="56"/>
      <c r="I31" s="23"/>
      <c r="J31" s="23"/>
      <c r="K31" s="24"/>
      <c r="L31" s="27"/>
    </row>
    <row r="32" spans="1:12" ht="20.25" customHeight="1">
      <c r="A32" s="2" t="s">
        <v>275</v>
      </c>
      <c r="B32" s="5" t="s">
        <v>108</v>
      </c>
      <c r="C32" s="4" t="s">
        <v>85</v>
      </c>
      <c r="D32" s="11">
        <v>15</v>
      </c>
      <c r="E32" s="71">
        <v>0</v>
      </c>
      <c r="F32" s="72">
        <f t="shared" si="0"/>
        <v>15</v>
      </c>
      <c r="G32" s="58"/>
      <c r="H32" s="56"/>
      <c r="I32" s="23"/>
      <c r="J32" s="23"/>
      <c r="K32" s="24"/>
      <c r="L32" s="27"/>
    </row>
    <row r="33" spans="1:12" ht="20.25" customHeight="1">
      <c r="A33" s="2" t="s">
        <v>276</v>
      </c>
      <c r="B33" s="5" t="s">
        <v>26</v>
      </c>
      <c r="C33" s="4" t="s">
        <v>8</v>
      </c>
      <c r="D33" s="11">
        <v>800</v>
      </c>
      <c r="E33" s="71">
        <v>0</v>
      </c>
      <c r="F33" s="72">
        <f t="shared" si="0"/>
        <v>800</v>
      </c>
      <c r="G33" s="58"/>
      <c r="H33" s="56"/>
      <c r="I33" s="23"/>
      <c r="J33" s="23"/>
      <c r="K33" s="24">
        <v>4.7</v>
      </c>
      <c r="L33" s="27">
        <f>SUM(D33*K33)</f>
        <v>3760</v>
      </c>
    </row>
    <row r="34" spans="1:12" ht="29.25" customHeight="1">
      <c r="A34" s="2" t="s">
        <v>277</v>
      </c>
      <c r="B34" s="30" t="s">
        <v>27</v>
      </c>
      <c r="C34" s="4" t="s">
        <v>8</v>
      </c>
      <c r="D34" s="11">
        <v>150</v>
      </c>
      <c r="E34" s="71">
        <v>0</v>
      </c>
      <c r="F34" s="72">
        <f t="shared" si="0"/>
        <v>150</v>
      </c>
      <c r="G34" s="58"/>
      <c r="H34" s="56"/>
      <c r="I34" s="23"/>
      <c r="J34" s="23"/>
      <c r="K34" s="24">
        <v>4.7</v>
      </c>
      <c r="L34" s="27">
        <f>SUM(D34*K34)</f>
        <v>705</v>
      </c>
    </row>
    <row r="35" spans="1:12" ht="29.25" customHeight="1">
      <c r="A35" s="2" t="s">
        <v>278</v>
      </c>
      <c r="B35" s="5" t="s">
        <v>301</v>
      </c>
      <c r="C35" s="4" t="s">
        <v>8</v>
      </c>
      <c r="D35" s="11">
        <v>10</v>
      </c>
      <c r="E35" s="71">
        <v>0</v>
      </c>
      <c r="F35" s="72">
        <f t="shared" si="0"/>
        <v>10</v>
      </c>
      <c r="G35" s="58"/>
      <c r="H35" s="56"/>
      <c r="I35" s="23"/>
      <c r="J35" s="23"/>
      <c r="K35" s="24"/>
      <c r="L35" s="27"/>
    </row>
    <row r="36" spans="1:12" ht="29.25" customHeight="1">
      <c r="A36" s="2" t="s">
        <v>279</v>
      </c>
      <c r="B36" s="5" t="s">
        <v>300</v>
      </c>
      <c r="C36" s="4" t="s">
        <v>85</v>
      </c>
      <c r="D36" s="11">
        <v>1</v>
      </c>
      <c r="E36" s="71">
        <v>0</v>
      </c>
      <c r="F36" s="72">
        <f t="shared" si="0"/>
        <v>1</v>
      </c>
      <c r="G36" s="58"/>
      <c r="H36" s="56"/>
      <c r="I36" s="23"/>
      <c r="J36" s="23"/>
      <c r="K36" s="24"/>
      <c r="L36" s="27"/>
    </row>
    <row r="37" spans="1:12" ht="29.25" customHeight="1">
      <c r="A37" s="2" t="s">
        <v>280</v>
      </c>
      <c r="B37" s="5" t="s">
        <v>302</v>
      </c>
      <c r="C37" s="4" t="s">
        <v>8</v>
      </c>
      <c r="D37" s="11">
        <v>10</v>
      </c>
      <c r="E37" s="71">
        <v>0</v>
      </c>
      <c r="F37" s="72">
        <f t="shared" si="0"/>
        <v>10</v>
      </c>
      <c r="G37" s="58"/>
      <c r="H37" s="56"/>
      <c r="I37" s="23"/>
      <c r="J37" s="23"/>
      <c r="K37" s="24"/>
      <c r="L37" s="27"/>
    </row>
    <row r="38" spans="1:12" ht="29.25" customHeight="1">
      <c r="A38" s="2" t="s">
        <v>281</v>
      </c>
      <c r="B38" s="5" t="s">
        <v>303</v>
      </c>
      <c r="C38" s="4" t="s">
        <v>8</v>
      </c>
      <c r="D38" s="11">
        <v>5</v>
      </c>
      <c r="E38" s="71">
        <v>0</v>
      </c>
      <c r="F38" s="72">
        <f t="shared" si="0"/>
        <v>5</v>
      </c>
      <c r="G38" s="58"/>
      <c r="H38" s="56"/>
      <c r="I38" s="23"/>
      <c r="J38" s="23"/>
      <c r="K38" s="24"/>
      <c r="L38" s="27"/>
    </row>
    <row r="39" spans="1:12" ht="20.25" customHeight="1">
      <c r="A39" s="2" t="s">
        <v>282</v>
      </c>
      <c r="B39" s="5" t="s">
        <v>28</v>
      </c>
      <c r="C39" s="4" t="s">
        <v>8</v>
      </c>
      <c r="D39" s="11">
        <v>500</v>
      </c>
      <c r="E39" s="71">
        <v>100</v>
      </c>
      <c r="F39" s="72">
        <f t="shared" si="0"/>
        <v>400</v>
      </c>
      <c r="G39" s="58"/>
      <c r="H39" s="56"/>
      <c r="I39" s="23"/>
      <c r="J39" s="23"/>
      <c r="K39" s="24">
        <v>1.35</v>
      </c>
      <c r="L39" s="27">
        <f>SUM(D39*K39)</f>
        <v>675</v>
      </c>
    </row>
    <row r="40" spans="1:12" ht="29.25" customHeight="1">
      <c r="A40" s="2" t="s">
        <v>283</v>
      </c>
      <c r="B40" s="5" t="s">
        <v>111</v>
      </c>
      <c r="C40" s="4" t="s">
        <v>5</v>
      </c>
      <c r="D40" s="11">
        <v>1000</v>
      </c>
      <c r="E40" s="71">
        <v>200</v>
      </c>
      <c r="F40" s="72">
        <f t="shared" si="0"/>
        <v>800</v>
      </c>
      <c r="G40" s="58"/>
      <c r="H40" s="56"/>
      <c r="I40" s="23"/>
      <c r="J40" s="23"/>
      <c r="K40" s="24"/>
      <c r="L40" s="27"/>
    </row>
    <row r="41" spans="1:12" ht="30.75" customHeight="1">
      <c r="A41" s="2" t="s">
        <v>284</v>
      </c>
      <c r="B41" s="30" t="s">
        <v>112</v>
      </c>
      <c r="C41" s="4" t="s">
        <v>8</v>
      </c>
      <c r="D41" s="11">
        <v>3</v>
      </c>
      <c r="E41" s="71">
        <v>0</v>
      </c>
      <c r="F41" s="72">
        <f t="shared" si="0"/>
        <v>3</v>
      </c>
      <c r="G41" s="58"/>
      <c r="H41" s="56"/>
      <c r="I41" s="23"/>
      <c r="J41" s="23"/>
      <c r="K41" s="24"/>
      <c r="L41" s="27"/>
    </row>
    <row r="42" spans="1:12" ht="48" customHeight="1">
      <c r="A42" s="2" t="s">
        <v>285</v>
      </c>
      <c r="B42" s="5" t="s">
        <v>242</v>
      </c>
      <c r="C42" s="4" t="s">
        <v>19</v>
      </c>
      <c r="D42" s="11">
        <v>400</v>
      </c>
      <c r="E42" s="71">
        <v>0</v>
      </c>
      <c r="F42" s="72">
        <f t="shared" si="0"/>
        <v>400</v>
      </c>
      <c r="G42" s="58"/>
      <c r="H42" s="56"/>
      <c r="I42" s="23"/>
      <c r="J42" s="23"/>
      <c r="K42" s="24">
        <v>2.15</v>
      </c>
      <c r="L42" s="27">
        <f>SUM(D42*K42)</f>
        <v>860</v>
      </c>
    </row>
    <row r="43" spans="1:12" ht="33" customHeight="1">
      <c r="A43" s="2" t="s">
        <v>286</v>
      </c>
      <c r="B43" s="5" t="s">
        <v>155</v>
      </c>
      <c r="C43" s="4" t="s">
        <v>5</v>
      </c>
      <c r="D43" s="11"/>
      <c r="E43" s="71"/>
      <c r="F43" s="72">
        <v>100</v>
      </c>
      <c r="G43" s="58"/>
      <c r="H43" s="56"/>
      <c r="I43" s="23"/>
      <c r="J43" s="23"/>
      <c r="K43" s="24"/>
      <c r="L43" s="27"/>
    </row>
    <row r="44" spans="1:12" ht="47.25" customHeight="1">
      <c r="A44" s="2" t="s">
        <v>156</v>
      </c>
      <c r="B44" s="5" t="s">
        <v>149</v>
      </c>
      <c r="C44" s="4" t="s">
        <v>5</v>
      </c>
      <c r="D44" s="11">
        <v>120</v>
      </c>
      <c r="E44" s="71">
        <v>0</v>
      </c>
      <c r="F44" s="72">
        <v>500</v>
      </c>
      <c r="G44" s="58"/>
      <c r="H44" s="56"/>
      <c r="I44" s="23"/>
      <c r="J44" s="23"/>
      <c r="K44" s="24"/>
      <c r="L44" s="27"/>
    </row>
    <row r="45" spans="1:12" ht="48.75" customHeight="1">
      <c r="A45" s="2" t="s">
        <v>157</v>
      </c>
      <c r="B45" s="5" t="s">
        <v>154</v>
      </c>
      <c r="C45" s="4" t="s">
        <v>5</v>
      </c>
      <c r="D45" s="11">
        <v>2000</v>
      </c>
      <c r="E45" s="71">
        <v>0</v>
      </c>
      <c r="F45" s="72">
        <v>1700</v>
      </c>
      <c r="G45" s="58"/>
      <c r="H45" s="56"/>
      <c r="I45" s="23"/>
      <c r="J45" s="23"/>
      <c r="K45" s="24">
        <v>1.3</v>
      </c>
      <c r="L45" s="27">
        <f>SUM(D45*K45)</f>
        <v>2600</v>
      </c>
    </row>
    <row r="46" spans="1:12" ht="27" customHeight="1">
      <c r="A46" s="2" t="s">
        <v>158</v>
      </c>
      <c r="B46" s="31" t="s">
        <v>29</v>
      </c>
      <c r="C46" s="6" t="s">
        <v>5</v>
      </c>
      <c r="D46" s="11">
        <v>5000</v>
      </c>
      <c r="E46" s="71">
        <v>0</v>
      </c>
      <c r="F46" s="72">
        <f t="shared" si="0"/>
        <v>5000</v>
      </c>
      <c r="G46" s="58"/>
      <c r="H46" s="56"/>
      <c r="I46" s="23"/>
      <c r="J46" s="23"/>
      <c r="K46" s="32"/>
      <c r="L46" s="33"/>
    </row>
    <row r="47" spans="1:12" ht="27" customHeight="1">
      <c r="A47" s="2" t="s">
        <v>159</v>
      </c>
      <c r="B47" s="3" t="s">
        <v>246</v>
      </c>
      <c r="C47" s="6" t="s">
        <v>5</v>
      </c>
      <c r="D47" s="11">
        <v>50</v>
      </c>
      <c r="E47" s="71">
        <v>0</v>
      </c>
      <c r="F47" s="72">
        <f t="shared" si="0"/>
        <v>50</v>
      </c>
      <c r="G47" s="58"/>
      <c r="H47" s="56"/>
      <c r="I47" s="23"/>
      <c r="J47" s="23"/>
      <c r="K47" s="32"/>
      <c r="L47" s="33"/>
    </row>
    <row r="48" spans="1:12" ht="27" customHeight="1">
      <c r="A48" s="2" t="s">
        <v>160</v>
      </c>
      <c r="B48" s="3" t="s">
        <v>299</v>
      </c>
      <c r="C48" s="6" t="s">
        <v>5</v>
      </c>
      <c r="D48" s="11">
        <v>1000</v>
      </c>
      <c r="E48" s="71">
        <v>0</v>
      </c>
      <c r="F48" s="72">
        <f t="shared" si="0"/>
        <v>1000</v>
      </c>
      <c r="G48" s="58"/>
      <c r="H48" s="56"/>
      <c r="I48" s="23"/>
      <c r="J48" s="23"/>
      <c r="K48" s="32"/>
      <c r="L48" s="33"/>
    </row>
    <row r="49" spans="1:12" ht="27" customHeight="1">
      <c r="A49" s="2" t="s">
        <v>161</v>
      </c>
      <c r="B49" s="3" t="s">
        <v>144</v>
      </c>
      <c r="C49" s="6" t="s">
        <v>8</v>
      </c>
      <c r="D49" s="11">
        <v>40</v>
      </c>
      <c r="E49" s="71">
        <v>12</v>
      </c>
      <c r="F49" s="72">
        <f t="shared" si="0"/>
        <v>28</v>
      </c>
      <c r="G49" s="58"/>
      <c r="H49" s="56"/>
      <c r="I49" s="23"/>
      <c r="J49" s="23"/>
      <c r="K49" s="32"/>
      <c r="L49" s="33"/>
    </row>
    <row r="50" spans="1:12" s="29" customFormat="1" ht="20.25" customHeight="1">
      <c r="A50" s="2" t="s">
        <v>162</v>
      </c>
      <c r="B50" s="3" t="s">
        <v>243</v>
      </c>
      <c r="C50" s="6" t="s">
        <v>8</v>
      </c>
      <c r="D50" s="11">
        <v>30</v>
      </c>
      <c r="E50" s="71">
        <v>6</v>
      </c>
      <c r="F50" s="72">
        <f t="shared" si="0"/>
        <v>24</v>
      </c>
      <c r="G50" s="58"/>
      <c r="H50" s="56"/>
      <c r="I50" s="23"/>
      <c r="J50" s="23"/>
      <c r="K50" s="28"/>
      <c r="L50" s="34"/>
    </row>
    <row r="51" spans="1:12" s="29" customFormat="1" ht="20.25" customHeight="1">
      <c r="A51" s="2" t="s">
        <v>163</v>
      </c>
      <c r="B51" s="7" t="s">
        <v>305</v>
      </c>
      <c r="C51" s="6" t="s">
        <v>5</v>
      </c>
      <c r="D51" s="11"/>
      <c r="E51" s="71"/>
      <c r="F51" s="72">
        <v>20</v>
      </c>
      <c r="G51" s="58"/>
      <c r="H51" s="56"/>
      <c r="I51" s="23"/>
      <c r="J51" s="23"/>
      <c r="K51" s="28"/>
      <c r="L51" s="34"/>
    </row>
    <row r="52" spans="1:16" ht="20.25" customHeight="1">
      <c r="A52" s="2" t="s">
        <v>164</v>
      </c>
      <c r="B52" s="7" t="s">
        <v>30</v>
      </c>
      <c r="C52" s="4" t="s">
        <v>5</v>
      </c>
      <c r="D52" s="11">
        <v>70</v>
      </c>
      <c r="E52" s="11">
        <v>0</v>
      </c>
      <c r="F52" s="72">
        <v>50</v>
      </c>
      <c r="G52" s="59"/>
      <c r="H52" s="56"/>
      <c r="I52" s="23"/>
      <c r="J52" s="23"/>
      <c r="K52" s="24"/>
      <c r="L52" s="27"/>
      <c r="P52" s="7"/>
    </row>
    <row r="53" spans="1:12" ht="20.25" customHeight="1">
      <c r="A53" s="2" t="s">
        <v>165</v>
      </c>
      <c r="B53" s="7" t="s">
        <v>304</v>
      </c>
      <c r="C53" s="35" t="s">
        <v>5</v>
      </c>
      <c r="D53" s="36">
        <v>50</v>
      </c>
      <c r="E53" s="36">
        <v>0</v>
      </c>
      <c r="F53" s="72">
        <f t="shared" si="0"/>
        <v>50</v>
      </c>
      <c r="G53" s="60"/>
      <c r="H53" s="56"/>
      <c r="I53" s="23"/>
      <c r="J53" s="23"/>
      <c r="K53" s="37"/>
      <c r="L53" s="38"/>
    </row>
    <row r="54" spans="1:12" ht="21" customHeight="1">
      <c r="A54" s="2" t="s">
        <v>166</v>
      </c>
      <c r="B54" s="5" t="s">
        <v>31</v>
      </c>
      <c r="C54" s="4" t="s">
        <v>85</v>
      </c>
      <c r="D54" s="11">
        <v>130</v>
      </c>
      <c r="E54" s="11">
        <v>20</v>
      </c>
      <c r="F54" s="72">
        <f t="shared" si="0"/>
        <v>110</v>
      </c>
      <c r="G54" s="59"/>
      <c r="H54" s="56"/>
      <c r="I54" s="23"/>
      <c r="J54" s="23"/>
      <c r="K54" s="24">
        <v>24.5</v>
      </c>
      <c r="L54" s="27">
        <f>SUM(D54*K54)</f>
        <v>3185</v>
      </c>
    </row>
    <row r="55" spans="1:12" ht="27" customHeight="1">
      <c r="A55" s="2" t="s">
        <v>167</v>
      </c>
      <c r="B55" s="3" t="s">
        <v>32</v>
      </c>
      <c r="C55" s="4" t="s">
        <v>8</v>
      </c>
      <c r="D55" s="11">
        <v>30</v>
      </c>
      <c r="E55" s="11">
        <v>0</v>
      </c>
      <c r="F55" s="72">
        <f t="shared" si="0"/>
        <v>30</v>
      </c>
      <c r="G55" s="59"/>
      <c r="H55" s="56"/>
      <c r="I55" s="23"/>
      <c r="J55" s="23"/>
      <c r="K55" s="24"/>
      <c r="L55" s="27"/>
    </row>
    <row r="56" spans="1:12" ht="26.25" customHeight="1">
      <c r="A56" s="2" t="s">
        <v>168</v>
      </c>
      <c r="B56" s="5" t="s">
        <v>33</v>
      </c>
      <c r="C56" s="4" t="s">
        <v>8</v>
      </c>
      <c r="D56" s="22">
        <v>280</v>
      </c>
      <c r="E56" s="22">
        <v>0</v>
      </c>
      <c r="F56" s="72">
        <f t="shared" si="0"/>
        <v>280</v>
      </c>
      <c r="G56" s="56"/>
      <c r="H56" s="56"/>
      <c r="I56" s="23"/>
      <c r="J56" s="23"/>
      <c r="K56" s="24">
        <v>35.5</v>
      </c>
      <c r="L56" s="27">
        <f>SUM(D56*K56)</f>
        <v>9940</v>
      </c>
    </row>
    <row r="57" spans="1:12" ht="25.5" customHeight="1">
      <c r="A57" s="2" t="s">
        <v>169</v>
      </c>
      <c r="B57" s="5" t="s">
        <v>34</v>
      </c>
      <c r="C57" s="4" t="s">
        <v>5</v>
      </c>
      <c r="D57" s="11">
        <v>2000</v>
      </c>
      <c r="E57" s="11">
        <v>0</v>
      </c>
      <c r="F57" s="72">
        <f t="shared" si="0"/>
        <v>2000</v>
      </c>
      <c r="G57" s="59"/>
      <c r="H57" s="56"/>
      <c r="I57" s="23"/>
      <c r="J57" s="23"/>
      <c r="K57" s="24">
        <v>3.75</v>
      </c>
      <c r="L57" s="27">
        <f>SUM(D57*K57)</f>
        <v>7500</v>
      </c>
    </row>
    <row r="58" spans="1:12" ht="25.5" customHeight="1">
      <c r="A58" s="2" t="s">
        <v>170</v>
      </c>
      <c r="B58" s="5" t="s">
        <v>244</v>
      </c>
      <c r="C58" s="4" t="s">
        <v>82</v>
      </c>
      <c r="D58" s="11">
        <v>30</v>
      </c>
      <c r="E58" s="11">
        <v>0</v>
      </c>
      <c r="F58" s="72">
        <f t="shared" si="0"/>
        <v>30</v>
      </c>
      <c r="G58" s="59"/>
      <c r="H58" s="56"/>
      <c r="I58" s="23"/>
      <c r="J58" s="23"/>
      <c r="K58" s="24"/>
      <c r="L58" s="27"/>
    </row>
    <row r="59" spans="1:12" ht="20.25" customHeight="1">
      <c r="A59" s="2" t="s">
        <v>171</v>
      </c>
      <c r="B59" s="5" t="s">
        <v>35</v>
      </c>
      <c r="C59" s="4" t="s">
        <v>5</v>
      </c>
      <c r="D59" s="11">
        <v>200</v>
      </c>
      <c r="E59" s="11">
        <v>0</v>
      </c>
      <c r="F59" s="72">
        <f t="shared" si="0"/>
        <v>200</v>
      </c>
      <c r="G59" s="59"/>
      <c r="H59" s="56"/>
      <c r="I59" s="23"/>
      <c r="J59" s="23"/>
      <c r="K59" s="24">
        <v>0.43</v>
      </c>
      <c r="L59" s="27">
        <f>SUM(D59*K59)</f>
        <v>86</v>
      </c>
    </row>
    <row r="60" spans="1:12" ht="20.25" customHeight="1">
      <c r="A60" s="2" t="s">
        <v>172</v>
      </c>
      <c r="B60" s="30" t="s">
        <v>36</v>
      </c>
      <c r="C60" s="4" t="s">
        <v>5</v>
      </c>
      <c r="D60" s="11">
        <v>200</v>
      </c>
      <c r="E60" s="11">
        <v>0</v>
      </c>
      <c r="F60" s="72">
        <f t="shared" si="0"/>
        <v>200</v>
      </c>
      <c r="G60" s="59"/>
      <c r="H60" s="56"/>
      <c r="I60" s="23"/>
      <c r="J60" s="23"/>
      <c r="K60" s="24"/>
      <c r="L60" s="27"/>
    </row>
    <row r="61" spans="1:12" ht="20.25" customHeight="1">
      <c r="A61" s="2" t="s">
        <v>173</v>
      </c>
      <c r="B61" s="5" t="s">
        <v>117</v>
      </c>
      <c r="C61" s="4" t="s">
        <v>5</v>
      </c>
      <c r="D61" s="11">
        <v>200</v>
      </c>
      <c r="E61" s="11">
        <v>0</v>
      </c>
      <c r="F61" s="72">
        <f t="shared" si="0"/>
        <v>200</v>
      </c>
      <c r="G61" s="59"/>
      <c r="H61" s="56"/>
      <c r="I61" s="23"/>
      <c r="J61" s="23"/>
      <c r="K61" s="24"/>
      <c r="L61" s="27"/>
    </row>
    <row r="62" spans="1:12" ht="27" customHeight="1">
      <c r="A62" s="2" t="s">
        <v>174</v>
      </c>
      <c r="B62" s="5" t="s">
        <v>290</v>
      </c>
      <c r="C62" s="4" t="s">
        <v>5</v>
      </c>
      <c r="D62" s="11">
        <v>60</v>
      </c>
      <c r="E62" s="11">
        <v>0</v>
      </c>
      <c r="F62" s="72">
        <f t="shared" si="0"/>
        <v>60</v>
      </c>
      <c r="G62" s="59"/>
      <c r="H62" s="56"/>
      <c r="I62" s="23"/>
      <c r="J62" s="23"/>
      <c r="K62" s="24"/>
      <c r="L62" s="27"/>
    </row>
    <row r="63" spans="1:12" ht="38.25" customHeight="1">
      <c r="A63" s="2" t="s">
        <v>175</v>
      </c>
      <c r="B63" s="3" t="s">
        <v>88</v>
      </c>
      <c r="C63" s="6" t="s">
        <v>5</v>
      </c>
      <c r="D63" s="11">
        <v>200</v>
      </c>
      <c r="E63" s="11">
        <v>0</v>
      </c>
      <c r="F63" s="72">
        <f t="shared" si="0"/>
        <v>200</v>
      </c>
      <c r="G63" s="59"/>
      <c r="H63" s="56"/>
      <c r="I63" s="23"/>
      <c r="J63" s="23"/>
      <c r="K63" s="24">
        <v>6</v>
      </c>
      <c r="L63" s="27">
        <f>SUM(D63*K63)</f>
        <v>1200</v>
      </c>
    </row>
    <row r="64" spans="1:12" ht="38.25" customHeight="1">
      <c r="A64" s="2" t="s">
        <v>176</v>
      </c>
      <c r="B64" s="3" t="s">
        <v>287</v>
      </c>
      <c r="C64" s="6" t="s">
        <v>5</v>
      </c>
      <c r="D64" s="11">
        <v>300</v>
      </c>
      <c r="E64" s="11">
        <v>0</v>
      </c>
      <c r="F64" s="72">
        <f t="shared" si="0"/>
        <v>300</v>
      </c>
      <c r="G64" s="59"/>
      <c r="H64" s="56"/>
      <c r="I64" s="23"/>
      <c r="J64" s="23"/>
      <c r="K64" s="24"/>
      <c r="L64" s="27"/>
    </row>
    <row r="65" spans="1:14" ht="38.25" customHeight="1">
      <c r="A65" s="2" t="s">
        <v>177</v>
      </c>
      <c r="B65" s="3" t="s">
        <v>306</v>
      </c>
      <c r="C65" s="6" t="s">
        <v>8</v>
      </c>
      <c r="D65" s="11">
        <v>2</v>
      </c>
      <c r="E65" s="11">
        <v>0</v>
      </c>
      <c r="F65" s="72">
        <f t="shared" si="0"/>
        <v>2</v>
      </c>
      <c r="G65" s="59"/>
      <c r="H65" s="56"/>
      <c r="I65" s="23"/>
      <c r="J65" s="23"/>
      <c r="K65" s="24"/>
      <c r="L65" s="27"/>
      <c r="N65" s="39"/>
    </row>
    <row r="66" spans="1:12" ht="29.25" customHeight="1">
      <c r="A66" s="2" t="s">
        <v>178</v>
      </c>
      <c r="B66" s="3" t="s">
        <v>37</v>
      </c>
      <c r="C66" s="6" t="s">
        <v>19</v>
      </c>
      <c r="D66" s="11">
        <v>60</v>
      </c>
      <c r="E66" s="11">
        <v>0</v>
      </c>
      <c r="F66" s="72">
        <f t="shared" si="0"/>
        <v>60</v>
      </c>
      <c r="G66" s="59"/>
      <c r="H66" s="56"/>
      <c r="I66" s="23"/>
      <c r="J66" s="23"/>
      <c r="K66" s="24"/>
      <c r="L66" s="27"/>
    </row>
    <row r="67" spans="1:12" ht="29.25" customHeight="1">
      <c r="A67" s="2" t="s">
        <v>179</v>
      </c>
      <c r="B67" s="3" t="s">
        <v>38</v>
      </c>
      <c r="C67" s="6" t="s">
        <v>5</v>
      </c>
      <c r="D67" s="11">
        <v>3000</v>
      </c>
      <c r="E67" s="11">
        <v>0</v>
      </c>
      <c r="F67" s="72">
        <f t="shared" si="0"/>
        <v>3000</v>
      </c>
      <c r="G67" s="59"/>
      <c r="H67" s="56"/>
      <c r="I67" s="23"/>
      <c r="J67" s="23"/>
      <c r="K67" s="24"/>
      <c r="L67" s="27"/>
    </row>
    <row r="68" spans="1:12" ht="20.25" customHeight="1">
      <c r="A68" s="2" t="s">
        <v>180</v>
      </c>
      <c r="B68" s="5" t="s">
        <v>39</v>
      </c>
      <c r="C68" s="4" t="s">
        <v>19</v>
      </c>
      <c r="D68" s="11">
        <v>100</v>
      </c>
      <c r="E68" s="11">
        <v>0</v>
      </c>
      <c r="F68" s="72">
        <f t="shared" si="0"/>
        <v>100</v>
      </c>
      <c r="G68" s="59"/>
      <c r="H68" s="56"/>
      <c r="I68" s="23"/>
      <c r="J68" s="23"/>
      <c r="K68" s="24">
        <v>0.27</v>
      </c>
      <c r="L68" s="27">
        <f>SUM(D68*K68)</f>
        <v>27</v>
      </c>
    </row>
    <row r="69" spans="1:12" ht="20.25" customHeight="1">
      <c r="A69" s="2" t="s">
        <v>181</v>
      </c>
      <c r="B69" s="30" t="s">
        <v>150</v>
      </c>
      <c r="C69" s="4" t="s">
        <v>81</v>
      </c>
      <c r="D69" s="11">
        <v>50</v>
      </c>
      <c r="E69" s="11">
        <v>0</v>
      </c>
      <c r="F69" s="72">
        <f t="shared" si="0"/>
        <v>50</v>
      </c>
      <c r="G69" s="59"/>
      <c r="H69" s="56"/>
      <c r="I69" s="23"/>
      <c r="J69" s="23"/>
      <c r="K69" s="24"/>
      <c r="L69" s="27"/>
    </row>
    <row r="70" spans="1:12" ht="24.75" customHeight="1">
      <c r="A70" s="2" t="s">
        <v>182</v>
      </c>
      <c r="B70" s="5" t="s">
        <v>90</v>
      </c>
      <c r="C70" s="4" t="s">
        <v>8</v>
      </c>
      <c r="D70" s="11">
        <v>150</v>
      </c>
      <c r="E70" s="11">
        <v>0</v>
      </c>
      <c r="F70" s="72">
        <f aca="true" t="shared" si="2" ref="F70:F129">D70-E70</f>
        <v>150</v>
      </c>
      <c r="G70" s="59"/>
      <c r="H70" s="56"/>
      <c r="I70" s="23"/>
      <c r="J70" s="23"/>
      <c r="K70" s="24"/>
      <c r="L70" s="27"/>
    </row>
    <row r="71" spans="1:12" ht="20.25" customHeight="1">
      <c r="A71" s="2" t="s">
        <v>183</v>
      </c>
      <c r="B71" s="5" t="s">
        <v>40</v>
      </c>
      <c r="C71" s="4" t="s">
        <v>5</v>
      </c>
      <c r="D71" s="11">
        <v>50</v>
      </c>
      <c r="E71" s="11">
        <v>0</v>
      </c>
      <c r="F71" s="72">
        <f t="shared" si="2"/>
        <v>50</v>
      </c>
      <c r="G71" s="59"/>
      <c r="H71" s="56"/>
      <c r="I71" s="23"/>
      <c r="J71" s="23"/>
      <c r="K71" s="24"/>
      <c r="L71" s="27"/>
    </row>
    <row r="72" spans="1:12" ht="20.25" customHeight="1">
      <c r="A72" s="2" t="s">
        <v>184</v>
      </c>
      <c r="B72" s="5" t="s">
        <v>41</v>
      </c>
      <c r="C72" s="4" t="s">
        <v>5</v>
      </c>
      <c r="D72" s="11">
        <v>150</v>
      </c>
      <c r="E72" s="11">
        <v>0</v>
      </c>
      <c r="F72" s="72">
        <f t="shared" si="2"/>
        <v>150</v>
      </c>
      <c r="G72" s="59"/>
      <c r="H72" s="56"/>
      <c r="I72" s="23"/>
      <c r="J72" s="23"/>
      <c r="K72" s="24"/>
      <c r="L72" s="27"/>
    </row>
    <row r="73" spans="1:12" s="29" customFormat="1" ht="21" customHeight="1">
      <c r="A73" s="2" t="s">
        <v>185</v>
      </c>
      <c r="B73" s="5" t="s">
        <v>42</v>
      </c>
      <c r="C73" s="4" t="s">
        <v>81</v>
      </c>
      <c r="D73" s="11">
        <v>1200</v>
      </c>
      <c r="E73" s="11">
        <v>0</v>
      </c>
      <c r="F73" s="72">
        <f t="shared" si="2"/>
        <v>1200</v>
      </c>
      <c r="G73" s="59"/>
      <c r="H73" s="56"/>
      <c r="I73" s="23"/>
      <c r="J73" s="23"/>
      <c r="K73" s="28">
        <v>0.63</v>
      </c>
      <c r="L73" s="27">
        <f>SUM(D73*K73)</f>
        <v>756</v>
      </c>
    </row>
    <row r="74" spans="1:12" s="29" customFormat="1" ht="27" customHeight="1">
      <c r="A74" s="2" t="s">
        <v>186</v>
      </c>
      <c r="B74" s="5" t="s">
        <v>43</v>
      </c>
      <c r="C74" s="4" t="s">
        <v>19</v>
      </c>
      <c r="D74" s="11">
        <v>300</v>
      </c>
      <c r="E74" s="11">
        <v>0</v>
      </c>
      <c r="F74" s="72">
        <f t="shared" si="2"/>
        <v>300</v>
      </c>
      <c r="G74" s="59"/>
      <c r="H74" s="56"/>
      <c r="I74" s="23"/>
      <c r="J74" s="23"/>
      <c r="K74" s="28">
        <v>0.21</v>
      </c>
      <c r="L74" s="27">
        <f>SUM(D74*K74)</f>
        <v>63</v>
      </c>
    </row>
    <row r="75" spans="1:12" ht="27.75" customHeight="1">
      <c r="A75" s="2" t="s">
        <v>187</v>
      </c>
      <c r="B75" s="5" t="s">
        <v>44</v>
      </c>
      <c r="C75" s="4" t="s">
        <v>45</v>
      </c>
      <c r="D75" s="11">
        <v>150</v>
      </c>
      <c r="E75" s="11">
        <v>0</v>
      </c>
      <c r="F75" s="72">
        <f t="shared" si="2"/>
        <v>150</v>
      </c>
      <c r="G75" s="59"/>
      <c r="H75" s="56"/>
      <c r="I75" s="23"/>
      <c r="J75" s="23"/>
      <c r="K75" s="24">
        <v>0.8</v>
      </c>
      <c r="L75" s="27">
        <f>SUM(D75*K75)</f>
        <v>120</v>
      </c>
    </row>
    <row r="76" spans="1:12" ht="24" customHeight="1">
      <c r="A76" s="2" t="s">
        <v>188</v>
      </c>
      <c r="B76" s="5" t="s">
        <v>46</v>
      </c>
      <c r="C76" s="4" t="s">
        <v>45</v>
      </c>
      <c r="D76" s="11">
        <v>150</v>
      </c>
      <c r="E76" s="11">
        <v>0</v>
      </c>
      <c r="F76" s="72">
        <f t="shared" si="2"/>
        <v>150</v>
      </c>
      <c r="G76" s="59"/>
      <c r="H76" s="56"/>
      <c r="I76" s="23"/>
      <c r="J76" s="23"/>
      <c r="K76" s="24"/>
      <c r="L76" s="27"/>
    </row>
    <row r="77" spans="1:12" ht="27.75" customHeight="1">
      <c r="A77" s="2" t="s">
        <v>189</v>
      </c>
      <c r="B77" s="5" t="s">
        <v>47</v>
      </c>
      <c r="C77" s="4" t="s">
        <v>5</v>
      </c>
      <c r="D77" s="11">
        <v>350</v>
      </c>
      <c r="E77" s="11">
        <v>0</v>
      </c>
      <c r="F77" s="72">
        <f t="shared" si="2"/>
        <v>350</v>
      </c>
      <c r="G77" s="59"/>
      <c r="H77" s="56"/>
      <c r="I77" s="23"/>
      <c r="J77" s="23"/>
      <c r="K77" s="24"/>
      <c r="L77" s="27"/>
    </row>
    <row r="78" spans="1:12" ht="18.75" customHeight="1">
      <c r="A78" s="2" t="s">
        <v>190</v>
      </c>
      <c r="B78" s="3" t="s">
        <v>48</v>
      </c>
      <c r="C78" s="6" t="s">
        <v>5</v>
      </c>
      <c r="D78" s="11">
        <v>60</v>
      </c>
      <c r="E78" s="11">
        <v>0</v>
      </c>
      <c r="F78" s="72">
        <f t="shared" si="2"/>
        <v>60</v>
      </c>
      <c r="G78" s="59"/>
      <c r="H78" s="56"/>
      <c r="I78" s="23"/>
      <c r="J78" s="23"/>
      <c r="K78" s="24">
        <v>8.9</v>
      </c>
      <c r="L78" s="27">
        <f>SUM(D78*K78)</f>
        <v>534</v>
      </c>
    </row>
    <row r="79" spans="1:12" ht="18.75" customHeight="1">
      <c r="A79" s="2" t="s">
        <v>191</v>
      </c>
      <c r="B79" s="3" t="s">
        <v>49</v>
      </c>
      <c r="C79" s="6" t="s">
        <v>5</v>
      </c>
      <c r="D79" s="11">
        <v>800</v>
      </c>
      <c r="E79" s="11">
        <v>0</v>
      </c>
      <c r="F79" s="72">
        <f t="shared" si="2"/>
        <v>800</v>
      </c>
      <c r="G79" s="59"/>
      <c r="H79" s="56"/>
      <c r="I79" s="23"/>
      <c r="J79" s="23"/>
      <c r="K79" s="24"/>
      <c r="L79" s="27"/>
    </row>
    <row r="80" spans="1:12" ht="18.75" customHeight="1">
      <c r="A80" s="2" t="s">
        <v>192</v>
      </c>
      <c r="B80" s="31" t="s">
        <v>121</v>
      </c>
      <c r="C80" s="84" t="s">
        <v>5</v>
      </c>
      <c r="D80" s="64">
        <v>100</v>
      </c>
      <c r="E80" s="64">
        <v>0</v>
      </c>
      <c r="F80" s="72">
        <f t="shared" si="2"/>
        <v>100</v>
      </c>
      <c r="G80" s="86"/>
      <c r="H80" s="56"/>
      <c r="I80" s="23"/>
      <c r="J80" s="23"/>
      <c r="K80" s="24"/>
      <c r="L80" s="27"/>
    </row>
    <row r="81" spans="1:12" s="29" customFormat="1" ht="20.25" customHeight="1">
      <c r="A81" s="2" t="s">
        <v>193</v>
      </c>
      <c r="B81" s="40" t="s">
        <v>50</v>
      </c>
      <c r="C81" s="41" t="s">
        <v>81</v>
      </c>
      <c r="D81" s="42">
        <v>10</v>
      </c>
      <c r="E81" s="42">
        <v>0</v>
      </c>
      <c r="F81" s="72">
        <f t="shared" si="2"/>
        <v>10</v>
      </c>
      <c r="G81" s="61"/>
      <c r="H81" s="56"/>
      <c r="I81" s="23"/>
      <c r="J81" s="23"/>
      <c r="K81" s="28">
        <v>16.8</v>
      </c>
      <c r="L81" s="27">
        <f>SUM(D81*K81)</f>
        <v>168</v>
      </c>
    </row>
    <row r="82" spans="1:12" s="44" customFormat="1" ht="20.25" customHeight="1">
      <c r="A82" s="2" t="s">
        <v>194</v>
      </c>
      <c r="B82" s="40" t="s">
        <v>51</v>
      </c>
      <c r="C82" s="41" t="s">
        <v>81</v>
      </c>
      <c r="D82" s="42">
        <v>40</v>
      </c>
      <c r="E82" s="42">
        <v>0</v>
      </c>
      <c r="F82" s="72">
        <f t="shared" si="2"/>
        <v>40</v>
      </c>
      <c r="G82" s="61"/>
      <c r="H82" s="56"/>
      <c r="I82" s="23"/>
      <c r="J82" s="23"/>
      <c r="K82" s="43">
        <v>31</v>
      </c>
      <c r="L82" s="27">
        <f>SUM(D82*K82)</f>
        <v>1240</v>
      </c>
    </row>
    <row r="83" spans="1:12" s="44" customFormat="1" ht="20.25" customHeight="1">
      <c r="A83" s="2" t="s">
        <v>195</v>
      </c>
      <c r="B83" s="40" t="s">
        <v>122</v>
      </c>
      <c r="C83" s="41" t="s">
        <v>81</v>
      </c>
      <c r="D83" s="42">
        <v>50</v>
      </c>
      <c r="E83" s="42">
        <v>0</v>
      </c>
      <c r="F83" s="72">
        <f t="shared" si="2"/>
        <v>50</v>
      </c>
      <c r="G83" s="61"/>
      <c r="H83" s="56"/>
      <c r="I83" s="23"/>
      <c r="J83" s="23"/>
      <c r="K83" s="43"/>
      <c r="L83" s="27"/>
    </row>
    <row r="84" spans="1:13" s="44" customFormat="1" ht="20.25" customHeight="1">
      <c r="A84" s="2" t="s">
        <v>196</v>
      </c>
      <c r="B84" s="45" t="s">
        <v>52</v>
      </c>
      <c r="C84" s="41" t="s">
        <v>81</v>
      </c>
      <c r="D84" s="42">
        <v>400</v>
      </c>
      <c r="E84" s="42">
        <v>0</v>
      </c>
      <c r="F84" s="72">
        <f t="shared" si="2"/>
        <v>400</v>
      </c>
      <c r="G84" s="61"/>
      <c r="H84" s="56"/>
      <c r="I84" s="23"/>
      <c r="J84" s="23"/>
      <c r="K84" s="43"/>
      <c r="L84" s="27"/>
      <c r="M84" s="46"/>
    </row>
    <row r="85" spans="1:12" s="44" customFormat="1" ht="20.25" customHeight="1">
      <c r="A85" s="2" t="s">
        <v>197</v>
      </c>
      <c r="B85" s="5" t="s">
        <v>53</v>
      </c>
      <c r="C85" s="4" t="s">
        <v>5</v>
      </c>
      <c r="D85" s="11">
        <v>300</v>
      </c>
      <c r="E85" s="11">
        <v>0</v>
      </c>
      <c r="F85" s="72">
        <f t="shared" si="2"/>
        <v>300</v>
      </c>
      <c r="G85" s="59"/>
      <c r="H85" s="56"/>
      <c r="I85" s="23"/>
      <c r="J85" s="23"/>
      <c r="K85" s="43">
        <v>1.03</v>
      </c>
      <c r="L85" s="27">
        <f>SUM(D85*K85)</f>
        <v>309</v>
      </c>
    </row>
    <row r="86" spans="1:12" ht="26.25" customHeight="1">
      <c r="A86" s="2" t="s">
        <v>198</v>
      </c>
      <c r="B86" s="5" t="s">
        <v>91</v>
      </c>
      <c r="C86" s="4" t="s">
        <v>5</v>
      </c>
      <c r="D86" s="11">
        <v>2000</v>
      </c>
      <c r="E86" s="11">
        <v>500</v>
      </c>
      <c r="F86" s="72">
        <f t="shared" si="2"/>
        <v>1500</v>
      </c>
      <c r="G86" s="59"/>
      <c r="H86" s="56"/>
      <c r="I86" s="23"/>
      <c r="J86" s="23"/>
      <c r="K86" s="24">
        <v>3.45</v>
      </c>
      <c r="L86" s="27">
        <f>SUM(D86*K86)</f>
        <v>6900</v>
      </c>
    </row>
    <row r="87" spans="1:12" ht="26.25" customHeight="1">
      <c r="A87" s="2" t="s">
        <v>199</v>
      </c>
      <c r="B87" s="5" t="s">
        <v>92</v>
      </c>
      <c r="C87" s="4" t="s">
        <v>5</v>
      </c>
      <c r="D87" s="11">
        <v>5000</v>
      </c>
      <c r="E87" s="11">
        <v>800</v>
      </c>
      <c r="F87" s="72">
        <f t="shared" si="2"/>
        <v>4200</v>
      </c>
      <c r="G87" s="59"/>
      <c r="H87" s="56"/>
      <c r="I87" s="23"/>
      <c r="J87" s="23"/>
      <c r="K87" s="24"/>
      <c r="L87" s="27"/>
    </row>
    <row r="88" spans="1:12" ht="20.25" customHeight="1">
      <c r="A88" s="2" t="s">
        <v>200</v>
      </c>
      <c r="B88" s="5" t="s">
        <v>54</v>
      </c>
      <c r="C88" s="4" t="s">
        <v>93</v>
      </c>
      <c r="D88" s="11">
        <v>600</v>
      </c>
      <c r="E88" s="11">
        <v>0</v>
      </c>
      <c r="F88" s="72">
        <f t="shared" si="2"/>
        <v>600</v>
      </c>
      <c r="G88" s="59"/>
      <c r="H88" s="56"/>
      <c r="I88" s="23"/>
      <c r="J88" s="23"/>
      <c r="K88" s="24">
        <v>1.72</v>
      </c>
      <c r="L88" s="27">
        <f>SUM(D88*K88)</f>
        <v>1032</v>
      </c>
    </row>
    <row r="89" spans="1:12" ht="20.25" customHeight="1">
      <c r="A89" s="2" t="s">
        <v>201</v>
      </c>
      <c r="B89" s="5" t="s">
        <v>94</v>
      </c>
      <c r="C89" s="4" t="s">
        <v>5</v>
      </c>
      <c r="D89" s="11">
        <v>18000</v>
      </c>
      <c r="E89" s="11">
        <v>0</v>
      </c>
      <c r="F89" s="72">
        <f t="shared" si="2"/>
        <v>18000</v>
      </c>
      <c r="G89" s="59"/>
      <c r="H89" s="56"/>
      <c r="I89" s="23"/>
      <c r="J89" s="23"/>
      <c r="K89" s="24">
        <v>0.42</v>
      </c>
      <c r="L89" s="27">
        <f>SUM(D89*K89)</f>
        <v>7560</v>
      </c>
    </row>
    <row r="90" spans="1:12" s="68" customFormat="1" ht="20.25" customHeight="1">
      <c r="A90" s="2" t="s">
        <v>202</v>
      </c>
      <c r="B90" s="30" t="s">
        <v>123</v>
      </c>
      <c r="C90" s="4" t="s">
        <v>5</v>
      </c>
      <c r="D90" s="64">
        <v>10000</v>
      </c>
      <c r="E90" s="64">
        <v>0</v>
      </c>
      <c r="F90" s="72">
        <f t="shared" si="2"/>
        <v>10000</v>
      </c>
      <c r="G90" s="86"/>
      <c r="H90" s="56"/>
      <c r="I90" s="23"/>
      <c r="J90" s="23"/>
      <c r="K90" s="66"/>
      <c r="L90" s="67"/>
    </row>
    <row r="91" spans="1:12" s="68" customFormat="1" ht="20.25" customHeight="1">
      <c r="A91" s="2" t="s">
        <v>203</v>
      </c>
      <c r="B91" s="30" t="s">
        <v>245</v>
      </c>
      <c r="C91" s="4" t="s">
        <v>5</v>
      </c>
      <c r="D91" s="64">
        <v>4000</v>
      </c>
      <c r="E91" s="64">
        <v>0</v>
      </c>
      <c r="F91" s="72">
        <f t="shared" si="2"/>
        <v>4000</v>
      </c>
      <c r="G91" s="86"/>
      <c r="H91" s="56"/>
      <c r="I91" s="23"/>
      <c r="J91" s="23"/>
      <c r="K91" s="66"/>
      <c r="L91" s="67"/>
    </row>
    <row r="92" spans="1:12" ht="27" customHeight="1">
      <c r="A92" s="2" t="s">
        <v>204</v>
      </c>
      <c r="B92" s="5" t="s">
        <v>55</v>
      </c>
      <c r="C92" s="4" t="s">
        <v>5</v>
      </c>
      <c r="D92" s="11">
        <v>800</v>
      </c>
      <c r="E92" s="11">
        <v>0</v>
      </c>
      <c r="F92" s="72">
        <f t="shared" si="2"/>
        <v>800</v>
      </c>
      <c r="G92" s="59"/>
      <c r="H92" s="56"/>
      <c r="I92" s="23"/>
      <c r="J92" s="23"/>
      <c r="K92" s="24">
        <v>0.48</v>
      </c>
      <c r="L92" s="27">
        <f>SUM(D92*K92)</f>
        <v>384</v>
      </c>
    </row>
    <row r="93" spans="1:12" ht="20.25" customHeight="1">
      <c r="A93" s="2" t="s">
        <v>205</v>
      </c>
      <c r="B93" s="8" t="s">
        <v>95</v>
      </c>
      <c r="C93" s="9" t="s">
        <v>5</v>
      </c>
      <c r="D93" s="11">
        <v>800</v>
      </c>
      <c r="E93" s="11">
        <v>0</v>
      </c>
      <c r="F93" s="72">
        <f t="shared" si="2"/>
        <v>800</v>
      </c>
      <c r="G93" s="59"/>
      <c r="H93" s="56"/>
      <c r="I93" s="23"/>
      <c r="J93" s="23"/>
      <c r="K93" s="24">
        <v>0.45</v>
      </c>
      <c r="L93" s="27">
        <f>SUM(D93*K93)</f>
        <v>360</v>
      </c>
    </row>
    <row r="94" spans="1:12" ht="27.75" customHeight="1">
      <c r="A94" s="2" t="s">
        <v>206</v>
      </c>
      <c r="B94" s="5" t="s">
        <v>56</v>
      </c>
      <c r="C94" s="4" t="s">
        <v>8</v>
      </c>
      <c r="D94" s="11">
        <v>200</v>
      </c>
      <c r="E94" s="11">
        <v>0</v>
      </c>
      <c r="F94" s="72">
        <f t="shared" si="2"/>
        <v>200</v>
      </c>
      <c r="G94" s="59"/>
      <c r="H94" s="56"/>
      <c r="I94" s="23"/>
      <c r="J94" s="23"/>
      <c r="K94" s="24">
        <v>0.85</v>
      </c>
      <c r="L94" s="27">
        <f>SUM(D94*K94)</f>
        <v>170</v>
      </c>
    </row>
    <row r="95" spans="1:12" ht="20.25" customHeight="1">
      <c r="A95" s="2" t="s">
        <v>207</v>
      </c>
      <c r="B95" s="5" t="s">
        <v>57</v>
      </c>
      <c r="C95" s="4" t="s">
        <v>8</v>
      </c>
      <c r="D95" s="11">
        <v>200</v>
      </c>
      <c r="E95" s="11">
        <v>0</v>
      </c>
      <c r="F95" s="72">
        <f t="shared" si="2"/>
        <v>200</v>
      </c>
      <c r="G95" s="59"/>
      <c r="H95" s="56"/>
      <c r="I95" s="23"/>
      <c r="J95" s="23"/>
      <c r="K95" s="24"/>
      <c r="L95" s="27"/>
    </row>
    <row r="96" spans="1:12" ht="20.25" customHeight="1">
      <c r="A96" s="2" t="s">
        <v>208</v>
      </c>
      <c r="B96" s="5" t="s">
        <v>58</v>
      </c>
      <c r="C96" s="4" t="s">
        <v>8</v>
      </c>
      <c r="D96" s="11">
        <v>150</v>
      </c>
      <c r="E96" s="11">
        <v>0</v>
      </c>
      <c r="F96" s="72">
        <f t="shared" si="2"/>
        <v>150</v>
      </c>
      <c r="G96" s="59"/>
      <c r="H96" s="56"/>
      <c r="I96" s="23"/>
      <c r="J96" s="23"/>
      <c r="K96" s="24"/>
      <c r="L96" s="27"/>
    </row>
    <row r="97" spans="1:12" ht="21.75" customHeight="1">
      <c r="A97" s="2" t="s">
        <v>209</v>
      </c>
      <c r="B97" s="5" t="s">
        <v>59</v>
      </c>
      <c r="C97" s="4" t="s">
        <v>8</v>
      </c>
      <c r="D97" s="11">
        <v>150</v>
      </c>
      <c r="E97" s="11">
        <v>0</v>
      </c>
      <c r="F97" s="72">
        <f t="shared" si="2"/>
        <v>150</v>
      </c>
      <c r="G97" s="59"/>
      <c r="H97" s="56"/>
      <c r="I97" s="23"/>
      <c r="J97" s="23"/>
      <c r="K97" s="24">
        <v>4.25</v>
      </c>
      <c r="L97" s="27">
        <f>SUM(D97*K97)</f>
        <v>637.5</v>
      </c>
    </row>
    <row r="98" spans="1:12" ht="21.75" customHeight="1">
      <c r="A98" s="2" t="s">
        <v>210</v>
      </c>
      <c r="B98" s="30" t="s">
        <v>125</v>
      </c>
      <c r="C98" s="4" t="s">
        <v>8</v>
      </c>
      <c r="D98" s="11">
        <v>150</v>
      </c>
      <c r="E98" s="11">
        <v>0</v>
      </c>
      <c r="F98" s="72">
        <f t="shared" si="2"/>
        <v>150</v>
      </c>
      <c r="G98" s="59"/>
      <c r="H98" s="56"/>
      <c r="I98" s="23"/>
      <c r="J98" s="23"/>
      <c r="K98" s="24"/>
      <c r="L98" s="27"/>
    </row>
    <row r="99" spans="1:12" ht="20.25" customHeight="1">
      <c r="A99" s="2" t="s">
        <v>211</v>
      </c>
      <c r="B99" s="5" t="s">
        <v>60</v>
      </c>
      <c r="C99" s="4" t="s">
        <v>8</v>
      </c>
      <c r="D99" s="22">
        <v>200</v>
      </c>
      <c r="E99" s="22">
        <v>0</v>
      </c>
      <c r="F99" s="72">
        <f t="shared" si="2"/>
        <v>200</v>
      </c>
      <c r="G99" s="56"/>
      <c r="H99" s="56"/>
      <c r="I99" s="23"/>
      <c r="J99" s="23"/>
      <c r="K99" s="24">
        <v>1.2</v>
      </c>
      <c r="L99" s="27">
        <f>SUM(D99*K99)</f>
        <v>240</v>
      </c>
    </row>
    <row r="100" spans="1:12" ht="20.25" customHeight="1">
      <c r="A100" s="2" t="s">
        <v>212</v>
      </c>
      <c r="B100" s="5" t="s">
        <v>61</v>
      </c>
      <c r="C100" s="4" t="s">
        <v>8</v>
      </c>
      <c r="D100" s="22">
        <v>1500</v>
      </c>
      <c r="E100" s="22">
        <v>0</v>
      </c>
      <c r="F100" s="72">
        <f t="shared" si="2"/>
        <v>1500</v>
      </c>
      <c r="G100" s="56"/>
      <c r="H100" s="56"/>
      <c r="I100" s="23"/>
      <c r="J100" s="23"/>
      <c r="K100" s="24"/>
      <c r="L100" s="27"/>
    </row>
    <row r="101" spans="1:12" s="29" customFormat="1" ht="20.25" customHeight="1">
      <c r="A101" s="2" t="s">
        <v>213</v>
      </c>
      <c r="B101" s="5" t="s">
        <v>62</v>
      </c>
      <c r="C101" s="4" t="s">
        <v>5</v>
      </c>
      <c r="D101" s="11">
        <v>500</v>
      </c>
      <c r="E101" s="11">
        <v>100</v>
      </c>
      <c r="F101" s="72">
        <f t="shared" si="2"/>
        <v>400</v>
      </c>
      <c r="G101" s="59"/>
      <c r="H101" s="56"/>
      <c r="I101" s="23"/>
      <c r="J101" s="23"/>
      <c r="K101" s="28">
        <v>3.5</v>
      </c>
      <c r="L101" s="27">
        <f>SUM(D101*K101)</f>
        <v>1750</v>
      </c>
    </row>
    <row r="102" spans="1:12" s="29" customFormat="1" ht="20.25" customHeight="1">
      <c r="A102" s="2" t="s">
        <v>214</v>
      </c>
      <c r="B102" s="30" t="s">
        <v>96</v>
      </c>
      <c r="C102" s="4" t="s">
        <v>5</v>
      </c>
      <c r="D102" s="11">
        <v>500</v>
      </c>
      <c r="E102" s="11">
        <v>0</v>
      </c>
      <c r="F102" s="72">
        <f t="shared" si="2"/>
        <v>500</v>
      </c>
      <c r="G102" s="59"/>
      <c r="H102" s="56"/>
      <c r="I102" s="23"/>
      <c r="J102" s="23"/>
      <c r="K102" s="28"/>
      <c r="L102" s="27"/>
    </row>
    <row r="103" spans="1:12" s="29" customFormat="1" ht="20.25" customHeight="1">
      <c r="A103" s="2" t="s">
        <v>215</v>
      </c>
      <c r="B103" s="30" t="s">
        <v>126</v>
      </c>
      <c r="C103" s="4" t="s">
        <v>5</v>
      </c>
      <c r="D103" s="11">
        <v>2000</v>
      </c>
      <c r="E103" s="11">
        <v>0</v>
      </c>
      <c r="F103" s="72">
        <f t="shared" si="2"/>
        <v>2000</v>
      </c>
      <c r="G103" s="59"/>
      <c r="H103" s="56"/>
      <c r="I103" s="23"/>
      <c r="J103" s="23"/>
      <c r="K103" s="28"/>
      <c r="L103" s="27"/>
    </row>
    <row r="104" spans="1:12" s="29" customFormat="1" ht="20.25" customHeight="1">
      <c r="A104" s="2" t="s">
        <v>216</v>
      </c>
      <c r="B104" s="30" t="s">
        <v>127</v>
      </c>
      <c r="C104" s="4" t="s">
        <v>5</v>
      </c>
      <c r="D104" s="11">
        <v>100</v>
      </c>
      <c r="E104" s="11">
        <v>0</v>
      </c>
      <c r="F104" s="72">
        <f t="shared" si="2"/>
        <v>100</v>
      </c>
      <c r="G104" s="59"/>
      <c r="H104" s="56"/>
      <c r="I104" s="23"/>
      <c r="J104" s="23"/>
      <c r="K104" s="28"/>
      <c r="L104" s="27"/>
    </row>
    <row r="105" spans="1:12" s="29" customFormat="1" ht="20.25" customHeight="1">
      <c r="A105" s="2" t="s">
        <v>217</v>
      </c>
      <c r="B105" s="30" t="s">
        <v>128</v>
      </c>
      <c r="C105" s="4" t="s">
        <v>5</v>
      </c>
      <c r="D105" s="11">
        <v>300</v>
      </c>
      <c r="E105" s="11">
        <v>0</v>
      </c>
      <c r="F105" s="72">
        <f t="shared" si="2"/>
        <v>300</v>
      </c>
      <c r="G105" s="59"/>
      <c r="H105" s="56"/>
      <c r="I105" s="23"/>
      <c r="J105" s="23"/>
      <c r="K105" s="28"/>
      <c r="L105" s="27"/>
    </row>
    <row r="106" spans="1:12" ht="20.25" customHeight="1">
      <c r="A106" s="2" t="s">
        <v>218</v>
      </c>
      <c r="B106" s="5" t="s">
        <v>63</v>
      </c>
      <c r="C106" s="4" t="s">
        <v>5</v>
      </c>
      <c r="D106" s="11">
        <v>70</v>
      </c>
      <c r="E106" s="11">
        <v>0</v>
      </c>
      <c r="F106" s="72">
        <f t="shared" si="2"/>
        <v>70</v>
      </c>
      <c r="G106" s="59"/>
      <c r="H106" s="56"/>
      <c r="I106" s="23"/>
      <c r="J106" s="23"/>
      <c r="K106" s="24">
        <v>12.75</v>
      </c>
      <c r="L106" s="27">
        <f>SUM(D106*K106)</f>
        <v>892.5</v>
      </c>
    </row>
    <row r="107" spans="1:12" ht="20.25" customHeight="1">
      <c r="A107" s="2" t="s">
        <v>219</v>
      </c>
      <c r="B107" s="5" t="s">
        <v>64</v>
      </c>
      <c r="C107" s="4" t="s">
        <v>5</v>
      </c>
      <c r="D107" s="11">
        <v>4000</v>
      </c>
      <c r="E107" s="11">
        <v>0</v>
      </c>
      <c r="F107" s="72">
        <f t="shared" si="2"/>
        <v>4000</v>
      </c>
      <c r="G107" s="59"/>
      <c r="H107" s="56"/>
      <c r="I107" s="23"/>
      <c r="J107" s="23"/>
      <c r="K107" s="24">
        <v>0.58</v>
      </c>
      <c r="L107" s="27">
        <f>SUM(D107*K107)</f>
        <v>2320</v>
      </c>
    </row>
    <row r="108" spans="1:12" ht="20.25" customHeight="1">
      <c r="A108" s="2" t="s">
        <v>220</v>
      </c>
      <c r="B108" s="30" t="s">
        <v>129</v>
      </c>
      <c r="C108" s="4" t="s">
        <v>5</v>
      </c>
      <c r="D108" s="11">
        <v>500</v>
      </c>
      <c r="E108" s="11">
        <v>0</v>
      </c>
      <c r="F108" s="72">
        <f t="shared" si="2"/>
        <v>500</v>
      </c>
      <c r="G108" s="59"/>
      <c r="H108" s="56"/>
      <c r="I108" s="23"/>
      <c r="J108" s="23"/>
      <c r="K108" s="24"/>
      <c r="L108" s="27"/>
    </row>
    <row r="109" spans="1:12" ht="20.25" customHeight="1">
      <c r="A109" s="2" t="s">
        <v>221</v>
      </c>
      <c r="B109" s="5" t="s">
        <v>65</v>
      </c>
      <c r="C109" s="4" t="s">
        <v>5</v>
      </c>
      <c r="D109" s="11">
        <v>400</v>
      </c>
      <c r="E109" s="11">
        <v>0</v>
      </c>
      <c r="F109" s="72">
        <f t="shared" si="2"/>
        <v>400</v>
      </c>
      <c r="G109" s="59"/>
      <c r="H109" s="56"/>
      <c r="I109" s="23"/>
      <c r="J109" s="23"/>
      <c r="K109" s="24">
        <v>1.24</v>
      </c>
      <c r="L109" s="27">
        <f>SUM(D109*K109)</f>
        <v>496</v>
      </c>
    </row>
    <row r="110" spans="1:12" ht="20.25" customHeight="1">
      <c r="A110" s="2" t="s">
        <v>222</v>
      </c>
      <c r="B110" s="5" t="s">
        <v>66</v>
      </c>
      <c r="C110" s="4" t="s">
        <v>5</v>
      </c>
      <c r="D110" s="11">
        <v>4000</v>
      </c>
      <c r="E110" s="11">
        <v>0</v>
      </c>
      <c r="F110" s="72">
        <f t="shared" si="2"/>
        <v>4000</v>
      </c>
      <c r="G110" s="59"/>
      <c r="H110" s="56"/>
      <c r="I110" s="23"/>
      <c r="J110" s="23"/>
      <c r="K110" s="24"/>
      <c r="L110" s="27"/>
    </row>
    <row r="111" spans="1:12" ht="20.25" customHeight="1">
      <c r="A111" s="2" t="s">
        <v>223</v>
      </c>
      <c r="B111" s="5" t="s">
        <v>67</v>
      </c>
      <c r="C111" s="4" t="s">
        <v>5</v>
      </c>
      <c r="D111" s="11">
        <v>50</v>
      </c>
      <c r="E111" s="11">
        <v>0</v>
      </c>
      <c r="F111" s="72">
        <f t="shared" si="2"/>
        <v>50</v>
      </c>
      <c r="G111" s="59"/>
      <c r="H111" s="56"/>
      <c r="I111" s="23"/>
      <c r="J111" s="23"/>
      <c r="K111" s="24"/>
      <c r="L111" s="27"/>
    </row>
    <row r="112" spans="1:12" ht="20.25" customHeight="1">
      <c r="A112" s="2" t="s">
        <v>224</v>
      </c>
      <c r="B112" s="5" t="s">
        <v>68</v>
      </c>
      <c r="C112" s="4" t="s">
        <v>5</v>
      </c>
      <c r="D112" s="11">
        <v>300</v>
      </c>
      <c r="E112" s="11">
        <v>0</v>
      </c>
      <c r="F112" s="72">
        <f t="shared" si="2"/>
        <v>300</v>
      </c>
      <c r="G112" s="59"/>
      <c r="H112" s="56"/>
      <c r="I112" s="23"/>
      <c r="J112" s="23"/>
      <c r="K112" s="24">
        <v>0.95</v>
      </c>
      <c r="L112" s="27">
        <f>SUM(D112*K112)</f>
        <v>285</v>
      </c>
    </row>
    <row r="113" spans="1:12" ht="36" customHeight="1">
      <c r="A113" s="2" t="s">
        <v>225</v>
      </c>
      <c r="B113" s="5" t="s">
        <v>97</v>
      </c>
      <c r="C113" s="4" t="s">
        <v>5</v>
      </c>
      <c r="D113" s="11">
        <v>200</v>
      </c>
      <c r="E113" s="11">
        <v>40</v>
      </c>
      <c r="F113" s="72">
        <f t="shared" si="2"/>
        <v>160</v>
      </c>
      <c r="G113" s="59"/>
      <c r="H113" s="56"/>
      <c r="I113" s="23"/>
      <c r="J113" s="23"/>
      <c r="K113" s="24">
        <v>0.75</v>
      </c>
      <c r="L113" s="27">
        <f>SUM(D113*K113)</f>
        <v>150</v>
      </c>
    </row>
    <row r="114" spans="1:12" ht="29.25" customHeight="1">
      <c r="A114" s="2" t="s">
        <v>226</v>
      </c>
      <c r="B114" s="30" t="s">
        <v>291</v>
      </c>
      <c r="C114" s="4" t="s">
        <v>5</v>
      </c>
      <c r="D114" s="11">
        <v>50</v>
      </c>
      <c r="E114" s="11">
        <v>0</v>
      </c>
      <c r="F114" s="72">
        <f t="shared" si="2"/>
        <v>50</v>
      </c>
      <c r="G114" s="59"/>
      <c r="H114" s="56"/>
      <c r="I114" s="23"/>
      <c r="J114" s="23"/>
      <c r="K114" s="24"/>
      <c r="L114" s="27"/>
    </row>
    <row r="115" spans="1:12" ht="24.75" customHeight="1">
      <c r="A115" s="2" t="s">
        <v>227</v>
      </c>
      <c r="B115" s="5" t="s">
        <v>69</v>
      </c>
      <c r="C115" s="4" t="s">
        <v>19</v>
      </c>
      <c r="D115" s="11">
        <v>2000</v>
      </c>
      <c r="E115" s="11">
        <v>0</v>
      </c>
      <c r="F115" s="72">
        <f t="shared" si="2"/>
        <v>2000</v>
      </c>
      <c r="G115" s="59"/>
      <c r="H115" s="56"/>
      <c r="I115" s="23"/>
      <c r="J115" s="23"/>
      <c r="K115" s="24">
        <v>0.45</v>
      </c>
      <c r="L115" s="27">
        <f>SUM(D115*K115)</f>
        <v>900</v>
      </c>
    </row>
    <row r="116" spans="1:12" ht="20.25" customHeight="1">
      <c r="A116" s="2" t="s">
        <v>228</v>
      </c>
      <c r="B116" s="5" t="s">
        <v>70</v>
      </c>
      <c r="C116" s="4" t="s">
        <v>19</v>
      </c>
      <c r="D116" s="11">
        <v>100</v>
      </c>
      <c r="E116" s="11">
        <v>40</v>
      </c>
      <c r="F116" s="72">
        <f t="shared" si="2"/>
        <v>60</v>
      </c>
      <c r="G116" s="59"/>
      <c r="H116" s="56"/>
      <c r="I116" s="23"/>
      <c r="J116" s="23"/>
      <c r="K116" s="24">
        <v>0.39</v>
      </c>
      <c r="L116" s="27">
        <f>SUM(D116*K116)</f>
        <v>39</v>
      </c>
    </row>
    <row r="117" spans="1:12" ht="24.75" customHeight="1">
      <c r="A117" s="2" t="s">
        <v>229</v>
      </c>
      <c r="B117" s="5" t="s">
        <v>71</v>
      </c>
      <c r="C117" s="4" t="s">
        <v>81</v>
      </c>
      <c r="D117" s="11">
        <v>500</v>
      </c>
      <c r="E117" s="11">
        <v>0</v>
      </c>
      <c r="F117" s="72">
        <f t="shared" si="2"/>
        <v>500</v>
      </c>
      <c r="G117" s="59"/>
      <c r="H117" s="56"/>
      <c r="I117" s="23"/>
      <c r="J117" s="23"/>
      <c r="K117" s="24">
        <v>0.17</v>
      </c>
      <c r="L117" s="27">
        <f aca="true" t="shared" si="3" ref="L117:L124">SUM(D117*K117)</f>
        <v>85</v>
      </c>
    </row>
    <row r="118" spans="1:12" ht="21" customHeight="1">
      <c r="A118" s="2" t="s">
        <v>230</v>
      </c>
      <c r="B118" s="3" t="s">
        <v>72</v>
      </c>
      <c r="C118" s="4" t="s">
        <v>45</v>
      </c>
      <c r="D118" s="11">
        <v>400</v>
      </c>
      <c r="E118" s="11">
        <v>0</v>
      </c>
      <c r="F118" s="72">
        <f t="shared" si="2"/>
        <v>400</v>
      </c>
      <c r="G118" s="59"/>
      <c r="H118" s="56"/>
      <c r="I118" s="23"/>
      <c r="J118" s="23"/>
      <c r="K118" s="24">
        <v>2.84</v>
      </c>
      <c r="L118" s="27">
        <f t="shared" si="3"/>
        <v>1136</v>
      </c>
    </row>
    <row r="119" spans="1:12" ht="20.25" customHeight="1">
      <c r="A119" s="2" t="s">
        <v>231</v>
      </c>
      <c r="B119" s="3" t="s">
        <v>73</v>
      </c>
      <c r="C119" s="4" t="s">
        <v>5</v>
      </c>
      <c r="D119" s="11">
        <v>1500</v>
      </c>
      <c r="E119" s="11">
        <v>200</v>
      </c>
      <c r="F119" s="72">
        <f t="shared" si="2"/>
        <v>1300</v>
      </c>
      <c r="G119" s="59"/>
      <c r="H119" s="56"/>
      <c r="I119" s="23"/>
      <c r="J119" s="23"/>
      <c r="K119" s="24">
        <v>0.73</v>
      </c>
      <c r="L119" s="27">
        <f t="shared" si="3"/>
        <v>1095</v>
      </c>
    </row>
    <row r="120" spans="1:12" ht="20.25" customHeight="1">
      <c r="A120" s="2" t="s">
        <v>232</v>
      </c>
      <c r="B120" s="31" t="s">
        <v>296</v>
      </c>
      <c r="C120" s="4" t="s">
        <v>5</v>
      </c>
      <c r="D120" s="11">
        <v>250</v>
      </c>
      <c r="E120" s="11">
        <v>0</v>
      </c>
      <c r="F120" s="72">
        <v>250</v>
      </c>
      <c r="G120" s="59"/>
      <c r="H120" s="56"/>
      <c r="I120" s="23"/>
      <c r="J120" s="23"/>
      <c r="K120" s="24"/>
      <c r="L120" s="27"/>
    </row>
    <row r="121" spans="1:12" ht="25.5" customHeight="1">
      <c r="A121" s="2" t="s">
        <v>233</v>
      </c>
      <c r="B121" s="5" t="s">
        <v>141</v>
      </c>
      <c r="C121" s="4" t="s">
        <v>5</v>
      </c>
      <c r="D121" s="11">
        <v>200</v>
      </c>
      <c r="E121" s="11">
        <v>40</v>
      </c>
      <c r="F121" s="72">
        <f t="shared" si="2"/>
        <v>160</v>
      </c>
      <c r="G121" s="59"/>
      <c r="H121" s="56"/>
      <c r="I121" s="23"/>
      <c r="J121" s="23"/>
      <c r="K121" s="24">
        <v>2.35</v>
      </c>
      <c r="L121" s="27">
        <f t="shared" si="3"/>
        <v>470</v>
      </c>
    </row>
    <row r="122" spans="1:12" ht="28.5" customHeight="1">
      <c r="A122" s="2" t="s">
        <v>234</v>
      </c>
      <c r="B122" s="5" t="s">
        <v>132</v>
      </c>
      <c r="C122" s="4" t="s">
        <v>5</v>
      </c>
      <c r="D122" s="11">
        <v>100</v>
      </c>
      <c r="E122" s="11">
        <v>20</v>
      </c>
      <c r="F122" s="72">
        <f t="shared" si="2"/>
        <v>80</v>
      </c>
      <c r="G122" s="59"/>
      <c r="H122" s="56"/>
      <c r="I122" s="23"/>
      <c r="J122" s="23"/>
      <c r="K122" s="24">
        <v>3.97</v>
      </c>
      <c r="L122" s="27">
        <f t="shared" si="3"/>
        <v>397</v>
      </c>
    </row>
    <row r="123" spans="1:12" ht="38.25" customHeight="1">
      <c r="A123" s="2" t="s">
        <v>235</v>
      </c>
      <c r="B123" s="5" t="s">
        <v>98</v>
      </c>
      <c r="C123" s="4" t="s">
        <v>8</v>
      </c>
      <c r="D123" s="11">
        <v>1600</v>
      </c>
      <c r="E123" s="11">
        <v>0</v>
      </c>
      <c r="F123" s="72">
        <f t="shared" si="2"/>
        <v>1600</v>
      </c>
      <c r="G123" s="59"/>
      <c r="H123" s="56"/>
      <c r="I123" s="23"/>
      <c r="J123" s="23"/>
      <c r="K123" s="24">
        <v>0.4</v>
      </c>
      <c r="L123" s="27">
        <f t="shared" si="3"/>
        <v>640</v>
      </c>
    </row>
    <row r="124" spans="1:12" ht="37.5" customHeight="1">
      <c r="A124" s="2" t="s">
        <v>236</v>
      </c>
      <c r="B124" s="5" t="s">
        <v>99</v>
      </c>
      <c r="C124" s="4" t="s">
        <v>8</v>
      </c>
      <c r="D124" s="11">
        <v>1600</v>
      </c>
      <c r="E124" s="11">
        <v>0</v>
      </c>
      <c r="F124" s="72">
        <f t="shared" si="2"/>
        <v>1600</v>
      </c>
      <c r="G124" s="59"/>
      <c r="H124" s="56"/>
      <c r="I124" s="23"/>
      <c r="J124" s="23"/>
      <c r="K124" s="24">
        <v>0.5</v>
      </c>
      <c r="L124" s="27">
        <f t="shared" si="3"/>
        <v>800</v>
      </c>
    </row>
    <row r="125" spans="1:12" ht="27" customHeight="1">
      <c r="A125" s="2" t="s">
        <v>237</v>
      </c>
      <c r="B125" s="5" t="s">
        <v>74</v>
      </c>
      <c r="C125" s="4" t="s">
        <v>100</v>
      </c>
      <c r="D125" s="11">
        <v>300</v>
      </c>
      <c r="E125" s="11">
        <v>0</v>
      </c>
      <c r="F125" s="72">
        <f t="shared" si="2"/>
        <v>300</v>
      </c>
      <c r="G125" s="59"/>
      <c r="H125" s="56"/>
      <c r="I125" s="23"/>
      <c r="J125" s="23"/>
      <c r="K125" s="24"/>
      <c r="L125" s="27"/>
    </row>
    <row r="126" spans="1:12" ht="24" customHeight="1">
      <c r="A126" s="2" t="s">
        <v>238</v>
      </c>
      <c r="B126" s="5" t="s">
        <v>294</v>
      </c>
      <c r="C126" s="4" t="s">
        <v>5</v>
      </c>
      <c r="D126" s="22">
        <v>300</v>
      </c>
      <c r="E126" s="22">
        <v>0</v>
      </c>
      <c r="F126" s="72">
        <f t="shared" si="2"/>
        <v>300</v>
      </c>
      <c r="G126" s="56"/>
      <c r="H126" s="56"/>
      <c r="I126" s="23"/>
      <c r="J126" s="23"/>
      <c r="K126" s="24"/>
      <c r="L126" s="27"/>
    </row>
    <row r="127" spans="1:12" ht="24.75" customHeight="1">
      <c r="A127" s="2" t="s">
        <v>239</v>
      </c>
      <c r="B127" s="30" t="s">
        <v>293</v>
      </c>
      <c r="C127" s="4" t="s">
        <v>5</v>
      </c>
      <c r="D127" s="22">
        <v>100</v>
      </c>
      <c r="E127" s="22">
        <v>0</v>
      </c>
      <c r="F127" s="72">
        <f t="shared" si="2"/>
        <v>100</v>
      </c>
      <c r="G127" s="56"/>
      <c r="H127" s="56"/>
      <c r="I127" s="23"/>
      <c r="J127" s="23"/>
      <c r="K127" s="24"/>
      <c r="L127" s="27"/>
    </row>
    <row r="128" spans="1:12" ht="24.75" customHeight="1">
      <c r="A128" s="2" t="s">
        <v>240</v>
      </c>
      <c r="B128" s="30" t="s">
        <v>295</v>
      </c>
      <c r="C128" s="4" t="s">
        <v>5</v>
      </c>
      <c r="D128" s="22">
        <v>100</v>
      </c>
      <c r="E128" s="22">
        <v>0</v>
      </c>
      <c r="F128" s="72">
        <f t="shared" si="2"/>
        <v>100</v>
      </c>
      <c r="G128" s="56"/>
      <c r="H128" s="56"/>
      <c r="I128" s="23"/>
      <c r="J128" s="23"/>
      <c r="K128" s="24"/>
      <c r="L128" s="27"/>
    </row>
    <row r="129" spans="1:12" ht="24.75" customHeight="1">
      <c r="A129" s="2" t="s">
        <v>241</v>
      </c>
      <c r="B129" s="85" t="s">
        <v>292</v>
      </c>
      <c r="C129" s="77" t="s">
        <v>5</v>
      </c>
      <c r="D129" s="78">
        <v>10</v>
      </c>
      <c r="E129" s="78">
        <v>2</v>
      </c>
      <c r="F129" s="79">
        <f t="shared" si="2"/>
        <v>8</v>
      </c>
      <c r="G129" s="74"/>
      <c r="H129" s="74"/>
      <c r="I129" s="73"/>
      <c r="J129" s="23"/>
      <c r="K129" s="69"/>
      <c r="L129" s="69"/>
    </row>
    <row r="130" spans="1:12" ht="24.75" customHeight="1" hidden="1">
      <c r="A130" s="2" t="s">
        <v>241</v>
      </c>
      <c r="B130" s="76" t="s">
        <v>148</v>
      </c>
      <c r="C130" s="77"/>
      <c r="D130" s="78"/>
      <c r="E130" s="78"/>
      <c r="F130" s="79"/>
      <c r="G130" s="74"/>
      <c r="H130" s="74">
        <v>10000</v>
      </c>
      <c r="I130" s="73"/>
      <c r="J130" s="73">
        <f>F130*G130</f>
        <v>0</v>
      </c>
      <c r="K130" s="69"/>
      <c r="L130" s="69"/>
    </row>
    <row r="131" spans="1:12" s="29" customFormat="1" ht="21" customHeight="1">
      <c r="A131" s="122" t="s">
        <v>102</v>
      </c>
      <c r="B131" s="122"/>
      <c r="C131" s="122"/>
      <c r="D131" s="122"/>
      <c r="E131" s="122"/>
      <c r="F131" s="122"/>
      <c r="G131" s="122"/>
      <c r="H131" s="82">
        <f>SUM(H4:H130)</f>
        <v>10000</v>
      </c>
      <c r="I131" s="83">
        <f>SUM(I4:I129)</f>
        <v>0</v>
      </c>
      <c r="J131" s="82">
        <f>SUM(J4:J130)</f>
        <v>0</v>
      </c>
      <c r="K131" s="48"/>
      <c r="L131" s="48"/>
    </row>
    <row r="133" spans="2:10" ht="9.75" customHeight="1">
      <c r="B133" s="50"/>
      <c r="C133" s="51"/>
      <c r="D133" s="51"/>
      <c r="E133" s="51"/>
      <c r="F133" s="51"/>
      <c r="G133" s="51"/>
      <c r="H133" s="51"/>
      <c r="I133" s="51"/>
      <c r="J133" s="51"/>
    </row>
    <row r="134" spans="2:10" ht="9.75" customHeight="1">
      <c r="B134" s="52"/>
      <c r="C134" s="51"/>
      <c r="D134" s="51"/>
      <c r="E134" s="51"/>
      <c r="F134" s="51"/>
      <c r="G134" s="51"/>
      <c r="H134" s="51"/>
      <c r="I134" s="51"/>
      <c r="J134" s="51"/>
    </row>
    <row r="135" spans="2:10" ht="15.75" customHeight="1">
      <c r="B135" s="52"/>
      <c r="C135" s="51"/>
      <c r="D135" s="51"/>
      <c r="E135" s="51"/>
      <c r="F135" s="51"/>
      <c r="G135" s="51"/>
      <c r="H135" s="51"/>
      <c r="I135" s="51"/>
      <c r="J135" s="51"/>
    </row>
    <row r="136" spans="2:9" ht="11.25">
      <c r="B136" s="53"/>
      <c r="C136" s="53" t="s">
        <v>311</v>
      </c>
      <c r="D136" s="53"/>
      <c r="E136" s="53"/>
      <c r="F136" s="53"/>
      <c r="G136" s="53"/>
      <c r="H136" s="49"/>
      <c r="I136" s="49"/>
    </row>
    <row r="137" spans="2:9" ht="11.25">
      <c r="B137" s="54"/>
      <c r="C137" s="53" t="s">
        <v>310</v>
      </c>
      <c r="D137" s="53"/>
      <c r="E137" s="53"/>
      <c r="F137" s="53"/>
      <c r="G137" s="53"/>
      <c r="H137" s="49"/>
      <c r="I137" s="49"/>
    </row>
    <row r="138" spans="2:9" ht="11.25">
      <c r="B138" s="53"/>
      <c r="C138" s="53" t="s">
        <v>309</v>
      </c>
      <c r="D138" s="53"/>
      <c r="E138" s="53"/>
      <c r="F138" s="53"/>
      <c r="G138" s="53"/>
      <c r="H138" s="49"/>
      <c r="I138" s="49"/>
    </row>
    <row r="139" spans="2:10" ht="11.25"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2:10" ht="11.25"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2:10" ht="11.25">
      <c r="B141" s="53"/>
      <c r="C141" s="53"/>
      <c r="D141" s="53"/>
      <c r="E141" s="53"/>
      <c r="F141" s="53"/>
      <c r="G141" s="53"/>
      <c r="H141" s="53"/>
      <c r="I141" s="53"/>
      <c r="J141" s="53"/>
    </row>
  </sheetData>
  <sheetProtection/>
  <mergeCells count="2">
    <mergeCell ref="K1:M1"/>
    <mergeCell ref="A131:G1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="110" zoomScaleNormal="110" zoomScalePageLayoutView="0" workbookViewId="0" topLeftCell="A67">
      <selection activeCell="B75" sqref="B75"/>
    </sheetView>
  </sheetViews>
  <sheetFormatPr defaultColWidth="8.59765625" defaultRowHeight="14.25"/>
  <cols>
    <col min="1" max="1" width="3.19921875" style="14" customWidth="1"/>
    <col min="2" max="2" width="43.19921875" style="14" customWidth="1"/>
    <col min="3" max="3" width="3.8984375" style="14" customWidth="1"/>
    <col min="4" max="4" width="6.3984375" style="14" hidden="1" customWidth="1"/>
    <col min="5" max="5" width="5.69921875" style="14" hidden="1" customWidth="1"/>
    <col min="6" max="6" width="5.8984375" style="14" customWidth="1"/>
    <col min="7" max="7" width="7.3984375" style="14" customWidth="1"/>
    <col min="8" max="8" width="11.59765625" style="14" hidden="1" customWidth="1"/>
    <col min="9" max="9" width="10.09765625" style="14" hidden="1" customWidth="1"/>
    <col min="10" max="10" width="10" style="14" customWidth="1"/>
    <col min="11" max="11" width="8.8984375" style="49" hidden="1" customWidth="1"/>
    <col min="12" max="12" width="0.203125" style="49" hidden="1" customWidth="1"/>
    <col min="13" max="13" width="10.5" style="14" customWidth="1"/>
    <col min="14" max="16384" width="8.59765625" style="14" customWidth="1"/>
  </cols>
  <sheetData>
    <row r="1" spans="2:13" ht="41.25" customHeight="1">
      <c r="B1" s="117" t="s">
        <v>343</v>
      </c>
      <c r="K1" s="123" t="s">
        <v>350</v>
      </c>
      <c r="L1" s="123"/>
      <c r="M1" s="123"/>
    </row>
    <row r="2" spans="1:13" ht="45" customHeight="1">
      <c r="A2" s="105" t="s">
        <v>0</v>
      </c>
      <c r="B2" s="105" t="s">
        <v>342</v>
      </c>
      <c r="C2" s="105" t="s">
        <v>2</v>
      </c>
      <c r="D2" s="106" t="s">
        <v>3</v>
      </c>
      <c r="E2" s="106" t="s">
        <v>137</v>
      </c>
      <c r="F2" s="107" t="s">
        <v>344</v>
      </c>
      <c r="G2" s="107" t="s">
        <v>345</v>
      </c>
      <c r="H2" s="107" t="s">
        <v>147</v>
      </c>
      <c r="I2" s="107" t="s">
        <v>143</v>
      </c>
      <c r="J2" s="107" t="s">
        <v>346</v>
      </c>
      <c r="K2" s="108" t="s">
        <v>79</v>
      </c>
      <c r="L2" s="108" t="s">
        <v>80</v>
      </c>
      <c r="M2" s="107" t="s">
        <v>347</v>
      </c>
    </row>
    <row r="3" spans="1:13" ht="13.5" customHeight="1">
      <c r="A3" s="105">
        <v>1</v>
      </c>
      <c r="B3" s="105">
        <v>2</v>
      </c>
      <c r="C3" s="105">
        <v>3</v>
      </c>
      <c r="D3" s="106">
        <v>4</v>
      </c>
      <c r="E3" s="106"/>
      <c r="F3" s="106">
        <v>4</v>
      </c>
      <c r="G3" s="106">
        <v>5</v>
      </c>
      <c r="H3" s="106"/>
      <c r="I3" s="106">
        <v>5</v>
      </c>
      <c r="J3" s="106">
        <v>6</v>
      </c>
      <c r="K3" s="109"/>
      <c r="L3" s="109"/>
      <c r="M3" s="110">
        <v>7</v>
      </c>
    </row>
    <row r="4" spans="1:13" ht="45" customHeight="1">
      <c r="A4" s="2" t="s">
        <v>247</v>
      </c>
      <c r="B4" s="3" t="s">
        <v>4</v>
      </c>
      <c r="C4" s="4" t="s">
        <v>5</v>
      </c>
      <c r="D4" s="22">
        <v>1200</v>
      </c>
      <c r="E4" s="22">
        <v>200</v>
      </c>
      <c r="F4" s="89">
        <v>1000</v>
      </c>
      <c r="G4" s="56"/>
      <c r="H4" s="56"/>
      <c r="I4" s="23"/>
      <c r="J4" s="88"/>
      <c r="K4" s="27">
        <v>0.49</v>
      </c>
      <c r="L4" s="27">
        <f>SUM(D4*K4)</f>
        <v>588</v>
      </c>
      <c r="M4" s="111"/>
    </row>
    <row r="5" spans="1:13" ht="37.5" customHeight="1">
      <c r="A5" s="2" t="s">
        <v>248</v>
      </c>
      <c r="B5" s="3" t="s">
        <v>351</v>
      </c>
      <c r="C5" s="4" t="s">
        <v>81</v>
      </c>
      <c r="D5" s="22">
        <v>1000</v>
      </c>
      <c r="E5" s="22">
        <v>200</v>
      </c>
      <c r="F5" s="89">
        <v>1500</v>
      </c>
      <c r="G5" s="56"/>
      <c r="H5" s="56"/>
      <c r="I5" s="23"/>
      <c r="J5" s="88"/>
      <c r="K5" s="27">
        <v>0.37</v>
      </c>
      <c r="L5" s="27">
        <f>SUM(D5*K5)</f>
        <v>370</v>
      </c>
      <c r="M5" s="111"/>
    </row>
    <row r="6" spans="1:13" ht="29.25" customHeight="1">
      <c r="A6" s="2" t="s">
        <v>249</v>
      </c>
      <c r="B6" s="3" t="s">
        <v>7</v>
      </c>
      <c r="C6" s="4" t="s">
        <v>85</v>
      </c>
      <c r="D6" s="22">
        <v>1500</v>
      </c>
      <c r="E6" s="22">
        <v>0</v>
      </c>
      <c r="F6" s="89">
        <v>1200</v>
      </c>
      <c r="G6" s="56"/>
      <c r="H6" s="56"/>
      <c r="I6" s="23"/>
      <c r="J6" s="88"/>
      <c r="K6" s="27">
        <v>2.28</v>
      </c>
      <c r="L6" s="27">
        <f>SUM(D6*K6)</f>
        <v>3419.9999999999995</v>
      </c>
      <c r="M6" s="111"/>
    </row>
    <row r="7" spans="1:13" ht="27" customHeight="1">
      <c r="A7" s="2" t="s">
        <v>250</v>
      </c>
      <c r="B7" s="3" t="s">
        <v>10</v>
      </c>
      <c r="C7" s="4" t="s">
        <v>81</v>
      </c>
      <c r="D7" s="22">
        <v>900</v>
      </c>
      <c r="E7" s="22">
        <v>0</v>
      </c>
      <c r="F7" s="89">
        <v>300</v>
      </c>
      <c r="G7" s="56"/>
      <c r="H7" s="56"/>
      <c r="I7" s="23"/>
      <c r="J7" s="88"/>
      <c r="K7" s="27"/>
      <c r="L7" s="27"/>
      <c r="M7" s="111"/>
    </row>
    <row r="8" spans="1:13" ht="29.25" customHeight="1">
      <c r="A8" s="2" t="s">
        <v>251</v>
      </c>
      <c r="B8" s="3" t="s">
        <v>11</v>
      </c>
      <c r="C8" s="4" t="s">
        <v>5</v>
      </c>
      <c r="D8" s="22">
        <v>250</v>
      </c>
      <c r="E8" s="22">
        <v>0</v>
      </c>
      <c r="F8" s="89">
        <v>500</v>
      </c>
      <c r="G8" s="56"/>
      <c r="H8" s="56"/>
      <c r="I8" s="23"/>
      <c r="J8" s="88"/>
      <c r="K8" s="27"/>
      <c r="L8" s="27"/>
      <c r="M8" s="111"/>
    </row>
    <row r="9" spans="1:13" ht="25.5" customHeight="1">
      <c r="A9" s="2" t="s">
        <v>252</v>
      </c>
      <c r="B9" s="3" t="s">
        <v>354</v>
      </c>
      <c r="C9" s="4" t="s">
        <v>5</v>
      </c>
      <c r="D9" s="22">
        <v>100</v>
      </c>
      <c r="E9" s="22">
        <v>0</v>
      </c>
      <c r="F9" s="89">
        <v>50</v>
      </c>
      <c r="G9" s="56"/>
      <c r="H9" s="56"/>
      <c r="I9" s="23"/>
      <c r="J9" s="88"/>
      <c r="K9" s="27"/>
      <c r="L9" s="27"/>
      <c r="M9" s="111"/>
    </row>
    <row r="10" spans="1:13" ht="25.5" customHeight="1">
      <c r="A10" s="2" t="s">
        <v>253</v>
      </c>
      <c r="B10" s="5" t="s">
        <v>352</v>
      </c>
      <c r="C10" s="4" t="s">
        <v>5</v>
      </c>
      <c r="D10" s="22"/>
      <c r="E10" s="22"/>
      <c r="F10" s="89">
        <v>20</v>
      </c>
      <c r="G10" s="56"/>
      <c r="H10" s="56"/>
      <c r="I10" s="23"/>
      <c r="J10" s="88"/>
      <c r="K10" s="27"/>
      <c r="L10" s="27"/>
      <c r="M10" s="111"/>
    </row>
    <row r="11" spans="1:13" ht="25.5" customHeight="1">
      <c r="A11" s="2" t="s">
        <v>254</v>
      </c>
      <c r="B11" s="7" t="s">
        <v>353</v>
      </c>
      <c r="C11" s="4" t="s">
        <v>5</v>
      </c>
      <c r="D11" s="22"/>
      <c r="E11" s="22"/>
      <c r="F11" s="89">
        <v>500</v>
      </c>
      <c r="G11" s="56"/>
      <c r="H11" s="56"/>
      <c r="I11" s="23"/>
      <c r="J11" s="88"/>
      <c r="K11" s="27"/>
      <c r="L11" s="27"/>
      <c r="M11" s="111"/>
    </row>
    <row r="12" spans="1:13" ht="30" customHeight="1">
      <c r="A12" s="2" t="s">
        <v>255</v>
      </c>
      <c r="B12" s="5" t="s">
        <v>14</v>
      </c>
      <c r="C12" s="4" t="s">
        <v>82</v>
      </c>
      <c r="D12" s="22">
        <v>150</v>
      </c>
      <c r="E12" s="22">
        <v>0</v>
      </c>
      <c r="F12" s="89">
        <v>50</v>
      </c>
      <c r="G12" s="56"/>
      <c r="H12" s="56"/>
      <c r="I12" s="23"/>
      <c r="J12" s="88"/>
      <c r="K12" s="27">
        <v>2.7</v>
      </c>
      <c r="L12" s="27">
        <f aca="true" t="shared" si="0" ref="L12:L19">SUM(D12*K12)</f>
        <v>405</v>
      </c>
      <c r="M12" s="111"/>
    </row>
    <row r="13" spans="1:13" ht="26.25" customHeight="1">
      <c r="A13" s="2" t="s">
        <v>256</v>
      </c>
      <c r="B13" s="5" t="s">
        <v>355</v>
      </c>
      <c r="C13" s="4" t="s">
        <v>5</v>
      </c>
      <c r="D13" s="22">
        <v>1000</v>
      </c>
      <c r="E13" s="22">
        <v>100</v>
      </c>
      <c r="F13" s="89">
        <v>1000</v>
      </c>
      <c r="G13" s="56"/>
      <c r="H13" s="56"/>
      <c r="I13" s="23"/>
      <c r="J13" s="88"/>
      <c r="K13" s="27">
        <v>0.5</v>
      </c>
      <c r="L13" s="27">
        <f t="shared" si="0"/>
        <v>500</v>
      </c>
      <c r="M13" s="111"/>
    </row>
    <row r="14" spans="1:13" ht="27" customHeight="1">
      <c r="A14" s="2" t="s">
        <v>257</v>
      </c>
      <c r="B14" s="3" t="s">
        <v>16</v>
      </c>
      <c r="C14" s="6" t="s">
        <v>5</v>
      </c>
      <c r="D14" s="22">
        <v>600</v>
      </c>
      <c r="E14" s="22">
        <v>0</v>
      </c>
      <c r="F14" s="89">
        <v>700</v>
      </c>
      <c r="G14" s="56"/>
      <c r="H14" s="56"/>
      <c r="I14" s="23"/>
      <c r="J14" s="88"/>
      <c r="K14" s="27">
        <v>1</v>
      </c>
      <c r="L14" s="27">
        <f t="shared" si="0"/>
        <v>600</v>
      </c>
      <c r="M14" s="111"/>
    </row>
    <row r="15" spans="1:13" ht="26.25" customHeight="1">
      <c r="A15" s="2" t="s">
        <v>258</v>
      </c>
      <c r="B15" s="3" t="s">
        <v>374</v>
      </c>
      <c r="C15" s="6" t="s">
        <v>82</v>
      </c>
      <c r="D15" s="22">
        <v>200</v>
      </c>
      <c r="E15" s="22">
        <v>0</v>
      </c>
      <c r="F15" s="89">
        <v>50</v>
      </c>
      <c r="G15" s="56"/>
      <c r="H15" s="56"/>
      <c r="I15" s="23"/>
      <c r="J15" s="88"/>
      <c r="K15" s="27">
        <v>4.1</v>
      </c>
      <c r="L15" s="27">
        <f t="shared" si="0"/>
        <v>819.9999999999999</v>
      </c>
      <c r="M15" s="111"/>
    </row>
    <row r="16" spans="1:13" ht="39.75" customHeight="1">
      <c r="A16" s="2" t="s">
        <v>259</v>
      </c>
      <c r="B16" s="3" t="s">
        <v>360</v>
      </c>
      <c r="C16" s="6" t="s">
        <v>5</v>
      </c>
      <c r="D16" s="22">
        <v>200</v>
      </c>
      <c r="E16" s="22">
        <v>40</v>
      </c>
      <c r="F16" s="89">
        <v>300</v>
      </c>
      <c r="G16" s="56"/>
      <c r="H16" s="56"/>
      <c r="I16" s="23"/>
      <c r="J16" s="88"/>
      <c r="K16" s="27"/>
      <c r="L16" s="27"/>
      <c r="M16" s="111"/>
    </row>
    <row r="17" spans="1:13" ht="20.25" customHeight="1">
      <c r="A17" s="2" t="s">
        <v>260</v>
      </c>
      <c r="B17" s="5" t="s">
        <v>18</v>
      </c>
      <c r="C17" s="4" t="s">
        <v>19</v>
      </c>
      <c r="D17" s="22">
        <v>10000</v>
      </c>
      <c r="E17" s="22">
        <v>0</v>
      </c>
      <c r="F17" s="89">
        <v>500</v>
      </c>
      <c r="G17" s="56"/>
      <c r="H17" s="56"/>
      <c r="I17" s="23"/>
      <c r="J17" s="88"/>
      <c r="K17" s="27">
        <v>0.19</v>
      </c>
      <c r="L17" s="27">
        <f t="shared" si="0"/>
        <v>1900</v>
      </c>
      <c r="M17" s="111"/>
    </row>
    <row r="18" spans="1:13" ht="20.25" customHeight="1">
      <c r="A18" s="2" t="s">
        <v>261</v>
      </c>
      <c r="B18" s="5" t="s">
        <v>20</v>
      </c>
      <c r="C18" s="4" t="s">
        <v>81</v>
      </c>
      <c r="D18" s="22">
        <v>800</v>
      </c>
      <c r="E18" s="22">
        <v>150</v>
      </c>
      <c r="F18" s="89">
        <v>1000</v>
      </c>
      <c r="G18" s="56"/>
      <c r="H18" s="56"/>
      <c r="I18" s="23"/>
      <c r="J18" s="88"/>
      <c r="K18" s="27">
        <v>0.54</v>
      </c>
      <c r="L18" s="27">
        <f t="shared" si="0"/>
        <v>432</v>
      </c>
      <c r="M18" s="111"/>
    </row>
    <row r="19" spans="1:13" ht="27.75" customHeight="1">
      <c r="A19" s="2" t="s">
        <v>262</v>
      </c>
      <c r="B19" s="5" t="s">
        <v>21</v>
      </c>
      <c r="C19" s="4" t="s">
        <v>5</v>
      </c>
      <c r="D19" s="22">
        <v>1200</v>
      </c>
      <c r="E19" s="22">
        <v>0</v>
      </c>
      <c r="F19" s="89">
        <v>1700</v>
      </c>
      <c r="G19" s="56"/>
      <c r="H19" s="56"/>
      <c r="I19" s="23"/>
      <c r="J19" s="88"/>
      <c r="K19" s="27">
        <v>0.98</v>
      </c>
      <c r="L19" s="27">
        <f t="shared" si="0"/>
        <v>1176</v>
      </c>
      <c r="M19" s="111"/>
    </row>
    <row r="20" spans="1:13" ht="21" customHeight="1">
      <c r="A20" s="2" t="s">
        <v>263</v>
      </c>
      <c r="B20" s="5" t="s">
        <v>22</v>
      </c>
      <c r="C20" s="4" t="s">
        <v>81</v>
      </c>
      <c r="D20" s="22">
        <v>25</v>
      </c>
      <c r="E20" s="22">
        <v>0</v>
      </c>
      <c r="F20" s="89">
        <v>25</v>
      </c>
      <c r="G20" s="56"/>
      <c r="H20" s="56"/>
      <c r="I20" s="23"/>
      <c r="J20" s="88"/>
      <c r="K20" s="27"/>
      <c r="L20" s="27"/>
      <c r="M20" s="111"/>
    </row>
    <row r="21" spans="1:13" ht="37.5" customHeight="1">
      <c r="A21" s="2" t="s">
        <v>264</v>
      </c>
      <c r="B21" s="3" t="s">
        <v>389</v>
      </c>
      <c r="C21" s="4" t="s">
        <v>5</v>
      </c>
      <c r="D21" s="22">
        <v>200</v>
      </c>
      <c r="E21" s="22">
        <v>40</v>
      </c>
      <c r="F21" s="89">
        <v>100</v>
      </c>
      <c r="G21" s="56"/>
      <c r="H21" s="56"/>
      <c r="I21" s="23"/>
      <c r="J21" s="88"/>
      <c r="K21" s="27"/>
      <c r="L21" s="27"/>
      <c r="M21" s="111"/>
    </row>
    <row r="22" spans="1:13" ht="30.75" customHeight="1">
      <c r="A22" s="2" t="s">
        <v>265</v>
      </c>
      <c r="B22" s="5" t="s">
        <v>289</v>
      </c>
      <c r="C22" s="4" t="s">
        <v>5</v>
      </c>
      <c r="D22" s="22">
        <v>200</v>
      </c>
      <c r="E22" s="22">
        <v>0</v>
      </c>
      <c r="F22" s="89">
        <v>550</v>
      </c>
      <c r="G22" s="56"/>
      <c r="H22" s="56"/>
      <c r="I22" s="23"/>
      <c r="J22" s="88"/>
      <c r="K22" s="27"/>
      <c r="L22" s="27"/>
      <c r="M22" s="111"/>
    </row>
    <row r="23" spans="1:13" ht="30.75" customHeight="1">
      <c r="A23" s="2" t="s">
        <v>266</v>
      </c>
      <c r="B23" s="7" t="s">
        <v>326</v>
      </c>
      <c r="C23" s="4" t="s">
        <v>5</v>
      </c>
      <c r="D23" s="22"/>
      <c r="E23" s="22"/>
      <c r="F23" s="89">
        <v>5000</v>
      </c>
      <c r="G23" s="56"/>
      <c r="H23" s="56"/>
      <c r="I23" s="23"/>
      <c r="J23" s="88"/>
      <c r="K23" s="27"/>
      <c r="L23" s="27"/>
      <c r="M23" s="111"/>
    </row>
    <row r="24" spans="1:13" ht="20.25" customHeight="1">
      <c r="A24" s="2" t="s">
        <v>267</v>
      </c>
      <c r="B24" s="5" t="s">
        <v>356</v>
      </c>
      <c r="C24" s="4" t="s">
        <v>8</v>
      </c>
      <c r="D24" s="11">
        <v>30</v>
      </c>
      <c r="E24" s="11">
        <v>0</v>
      </c>
      <c r="F24" s="89">
        <v>25</v>
      </c>
      <c r="G24" s="56"/>
      <c r="H24" s="56"/>
      <c r="I24" s="23"/>
      <c r="J24" s="88"/>
      <c r="K24" s="27">
        <v>13.7</v>
      </c>
      <c r="L24" s="27">
        <f>SUM(D24*K24)</f>
        <v>411</v>
      </c>
      <c r="M24" s="111"/>
    </row>
    <row r="25" spans="1:13" ht="20.25" customHeight="1">
      <c r="A25" s="2" t="s">
        <v>268</v>
      </c>
      <c r="B25" s="5" t="s">
        <v>25</v>
      </c>
      <c r="C25" s="4" t="s">
        <v>85</v>
      </c>
      <c r="D25" s="11">
        <v>20</v>
      </c>
      <c r="E25" s="11">
        <v>0</v>
      </c>
      <c r="F25" s="89">
        <v>5</v>
      </c>
      <c r="G25" s="56"/>
      <c r="H25" s="56"/>
      <c r="I25" s="23"/>
      <c r="J25" s="88"/>
      <c r="K25" s="27"/>
      <c r="L25" s="27"/>
      <c r="M25" s="111"/>
    </row>
    <row r="26" spans="1:13" ht="23.25" customHeight="1">
      <c r="A26" s="2" t="s">
        <v>269</v>
      </c>
      <c r="B26" s="7" t="s">
        <v>327</v>
      </c>
      <c r="C26" s="4" t="s">
        <v>85</v>
      </c>
      <c r="D26" s="11"/>
      <c r="E26" s="11"/>
      <c r="F26" s="89">
        <v>2</v>
      </c>
      <c r="G26" s="56"/>
      <c r="H26" s="56"/>
      <c r="I26" s="23"/>
      <c r="J26" s="88"/>
      <c r="K26" s="27"/>
      <c r="L26" s="27"/>
      <c r="M26" s="111"/>
    </row>
    <row r="27" spans="1:13" ht="20.25" customHeight="1">
      <c r="A27" s="2" t="s">
        <v>270</v>
      </c>
      <c r="B27" s="5" t="s">
        <v>26</v>
      </c>
      <c r="C27" s="4" t="s">
        <v>8</v>
      </c>
      <c r="D27" s="11">
        <v>800</v>
      </c>
      <c r="E27" s="11">
        <v>0</v>
      </c>
      <c r="F27" s="89">
        <v>300</v>
      </c>
      <c r="G27" s="56"/>
      <c r="H27" s="56"/>
      <c r="I27" s="23"/>
      <c r="J27" s="88"/>
      <c r="K27" s="27">
        <v>4.7</v>
      </c>
      <c r="L27" s="27">
        <f>SUM(D27*K27)</f>
        <v>3760</v>
      </c>
      <c r="M27" s="111"/>
    </row>
    <row r="28" spans="1:13" ht="29.25" customHeight="1">
      <c r="A28" s="2" t="s">
        <v>271</v>
      </c>
      <c r="B28" s="30" t="s">
        <v>27</v>
      </c>
      <c r="C28" s="4" t="s">
        <v>8</v>
      </c>
      <c r="D28" s="11">
        <v>150</v>
      </c>
      <c r="E28" s="11">
        <v>0</v>
      </c>
      <c r="F28" s="89">
        <v>200</v>
      </c>
      <c r="G28" s="56"/>
      <c r="H28" s="56"/>
      <c r="I28" s="23"/>
      <c r="J28" s="88"/>
      <c r="K28" s="27">
        <v>4.7</v>
      </c>
      <c r="L28" s="27">
        <f>SUM(D28*K28)</f>
        <v>705</v>
      </c>
      <c r="M28" s="111"/>
    </row>
    <row r="29" spans="1:13" ht="20.25" customHeight="1">
      <c r="A29" s="2" t="s">
        <v>272</v>
      </c>
      <c r="B29" s="5" t="s">
        <v>357</v>
      </c>
      <c r="C29" s="4" t="s">
        <v>8</v>
      </c>
      <c r="D29" s="11">
        <v>500</v>
      </c>
      <c r="E29" s="11">
        <v>100</v>
      </c>
      <c r="F29" s="89">
        <v>100</v>
      </c>
      <c r="G29" s="56"/>
      <c r="H29" s="56"/>
      <c r="I29" s="23"/>
      <c r="J29" s="88"/>
      <c r="K29" s="27">
        <v>1.35</v>
      </c>
      <c r="L29" s="27">
        <f>SUM(D29*K29)</f>
        <v>675</v>
      </c>
      <c r="M29" s="111"/>
    </row>
    <row r="30" spans="1:13" ht="24" customHeight="1">
      <c r="A30" s="2" t="s">
        <v>273</v>
      </c>
      <c r="B30" s="7" t="s">
        <v>336</v>
      </c>
      <c r="C30" s="4" t="s">
        <v>8</v>
      </c>
      <c r="D30" s="11"/>
      <c r="E30" s="11"/>
      <c r="F30" s="89">
        <v>2</v>
      </c>
      <c r="G30" s="56"/>
      <c r="H30" s="56"/>
      <c r="I30" s="23"/>
      <c r="J30" s="88"/>
      <c r="K30" s="27"/>
      <c r="L30" s="27"/>
      <c r="M30" s="111"/>
    </row>
    <row r="31" spans="1:13" ht="48" customHeight="1">
      <c r="A31" s="2" t="s">
        <v>274</v>
      </c>
      <c r="B31" s="5" t="s">
        <v>373</v>
      </c>
      <c r="C31" s="4" t="s">
        <v>5</v>
      </c>
      <c r="D31" s="11">
        <v>1000</v>
      </c>
      <c r="E31" s="11">
        <v>200</v>
      </c>
      <c r="F31" s="89">
        <v>400</v>
      </c>
      <c r="G31" s="56"/>
      <c r="H31" s="56"/>
      <c r="I31" s="23"/>
      <c r="J31" s="88"/>
      <c r="K31" s="27"/>
      <c r="L31" s="27"/>
      <c r="M31" s="111"/>
    </row>
    <row r="32" spans="1:13" ht="30.75" customHeight="1">
      <c r="A32" s="2" t="s">
        <v>275</v>
      </c>
      <c r="B32" s="30" t="s">
        <v>325</v>
      </c>
      <c r="C32" s="4" t="s">
        <v>85</v>
      </c>
      <c r="D32" s="11">
        <v>3</v>
      </c>
      <c r="E32" s="11">
        <v>0</v>
      </c>
      <c r="F32" s="89">
        <v>2</v>
      </c>
      <c r="G32" s="56"/>
      <c r="H32" s="56"/>
      <c r="I32" s="23"/>
      <c r="J32" s="88"/>
      <c r="K32" s="27"/>
      <c r="L32" s="27"/>
      <c r="M32" s="111"/>
    </row>
    <row r="33" spans="1:13" ht="48" customHeight="1">
      <c r="A33" s="2" t="s">
        <v>276</v>
      </c>
      <c r="B33" s="5" t="s">
        <v>361</v>
      </c>
      <c r="C33" s="4" t="s">
        <v>19</v>
      </c>
      <c r="D33" s="11">
        <v>400</v>
      </c>
      <c r="E33" s="11">
        <v>0</v>
      </c>
      <c r="F33" s="89">
        <v>600</v>
      </c>
      <c r="G33" s="56"/>
      <c r="H33" s="56"/>
      <c r="I33" s="23"/>
      <c r="J33" s="88"/>
      <c r="K33" s="27">
        <v>2.15</v>
      </c>
      <c r="L33" s="27">
        <f>SUM(D33*K33)</f>
        <v>860</v>
      </c>
      <c r="M33" s="111"/>
    </row>
    <row r="34" spans="1:13" ht="24.75" customHeight="1">
      <c r="A34" s="2" t="s">
        <v>277</v>
      </c>
      <c r="B34" s="90" t="s">
        <v>312</v>
      </c>
      <c r="C34" s="6" t="s">
        <v>313</v>
      </c>
      <c r="D34" s="91">
        <v>15</v>
      </c>
      <c r="E34" s="92">
        <v>67.59</v>
      </c>
      <c r="F34" s="102">
        <v>15</v>
      </c>
      <c r="G34" s="103"/>
      <c r="H34" s="56"/>
      <c r="I34" s="23"/>
      <c r="J34" s="88"/>
      <c r="K34" s="27"/>
      <c r="L34" s="27"/>
      <c r="M34" s="111"/>
    </row>
    <row r="35" spans="1:13" ht="24.75" customHeight="1">
      <c r="A35" s="2" t="s">
        <v>278</v>
      </c>
      <c r="B35" s="93" t="s">
        <v>314</v>
      </c>
      <c r="C35" s="6" t="s">
        <v>313</v>
      </c>
      <c r="D35" s="91">
        <v>15</v>
      </c>
      <c r="E35" s="92">
        <v>33.79</v>
      </c>
      <c r="F35" s="102">
        <v>15</v>
      </c>
      <c r="G35" s="103"/>
      <c r="H35" s="56"/>
      <c r="I35" s="23"/>
      <c r="J35" s="88"/>
      <c r="K35" s="27"/>
      <c r="L35" s="27"/>
      <c r="M35" s="111"/>
    </row>
    <row r="36" spans="1:13" ht="24.75" customHeight="1">
      <c r="A36" s="2" t="s">
        <v>279</v>
      </c>
      <c r="B36" s="93" t="s">
        <v>315</v>
      </c>
      <c r="C36" s="6" t="s">
        <v>313</v>
      </c>
      <c r="D36" s="91">
        <v>10</v>
      </c>
      <c r="E36" s="92">
        <v>49.2</v>
      </c>
      <c r="F36" s="102">
        <v>10</v>
      </c>
      <c r="G36" s="103"/>
      <c r="H36" s="56"/>
      <c r="I36" s="23"/>
      <c r="J36" s="88"/>
      <c r="K36" s="27"/>
      <c r="L36" s="27"/>
      <c r="M36" s="111"/>
    </row>
    <row r="37" spans="1:13" ht="24.75" customHeight="1">
      <c r="A37" s="2" t="s">
        <v>280</v>
      </c>
      <c r="B37" s="93" t="s">
        <v>316</v>
      </c>
      <c r="C37" s="6" t="s">
        <v>313</v>
      </c>
      <c r="D37" s="91">
        <v>10</v>
      </c>
      <c r="E37" s="92">
        <v>21.53</v>
      </c>
      <c r="F37" s="102">
        <v>10</v>
      </c>
      <c r="G37" s="103"/>
      <c r="H37" s="56"/>
      <c r="I37" s="23"/>
      <c r="J37" s="88"/>
      <c r="K37" s="27"/>
      <c r="L37" s="27"/>
      <c r="M37" s="111"/>
    </row>
    <row r="38" spans="1:13" ht="74.25" customHeight="1">
      <c r="A38" s="2" t="s">
        <v>281</v>
      </c>
      <c r="B38" s="31" t="s">
        <v>390</v>
      </c>
      <c r="C38" s="4" t="s">
        <v>5</v>
      </c>
      <c r="D38" s="11">
        <v>2000</v>
      </c>
      <c r="E38" s="11">
        <v>0</v>
      </c>
      <c r="F38" s="89">
        <v>2000</v>
      </c>
      <c r="G38" s="56"/>
      <c r="H38" s="56"/>
      <c r="I38" s="23"/>
      <c r="J38" s="88"/>
      <c r="K38" s="27">
        <v>1.3</v>
      </c>
      <c r="L38" s="27">
        <f>SUM(D38*K38)</f>
        <v>2600</v>
      </c>
      <c r="M38" s="111"/>
    </row>
    <row r="39" spans="1:13" ht="27" customHeight="1">
      <c r="A39" s="2" t="s">
        <v>282</v>
      </c>
      <c r="B39" s="31" t="s">
        <v>29</v>
      </c>
      <c r="C39" s="6" t="s">
        <v>5</v>
      </c>
      <c r="D39" s="11">
        <v>5000</v>
      </c>
      <c r="E39" s="11">
        <v>0</v>
      </c>
      <c r="F39" s="89">
        <v>6000</v>
      </c>
      <c r="G39" s="56"/>
      <c r="H39" s="56"/>
      <c r="I39" s="23"/>
      <c r="J39" s="88"/>
      <c r="K39" s="33"/>
      <c r="L39" s="33"/>
      <c r="M39" s="111"/>
    </row>
    <row r="40" spans="1:13" ht="27" customHeight="1">
      <c r="A40" s="2" t="s">
        <v>283</v>
      </c>
      <c r="B40" s="3" t="s">
        <v>299</v>
      </c>
      <c r="C40" s="6" t="s">
        <v>5</v>
      </c>
      <c r="D40" s="11">
        <v>1000</v>
      </c>
      <c r="E40" s="11">
        <v>0</v>
      </c>
      <c r="F40" s="89">
        <v>3000</v>
      </c>
      <c r="G40" s="56"/>
      <c r="H40" s="56"/>
      <c r="I40" s="23"/>
      <c r="J40" s="88"/>
      <c r="K40" s="33"/>
      <c r="L40" s="33"/>
      <c r="M40" s="111"/>
    </row>
    <row r="41" spans="1:13" ht="27" customHeight="1">
      <c r="A41" s="2" t="s">
        <v>284</v>
      </c>
      <c r="B41" s="3" t="s">
        <v>144</v>
      </c>
      <c r="C41" s="6" t="s">
        <v>8</v>
      </c>
      <c r="D41" s="11">
        <v>40</v>
      </c>
      <c r="E41" s="11">
        <v>12</v>
      </c>
      <c r="F41" s="89">
        <v>110</v>
      </c>
      <c r="G41" s="56"/>
      <c r="H41" s="56"/>
      <c r="I41" s="23"/>
      <c r="J41" s="88"/>
      <c r="K41" s="33"/>
      <c r="L41" s="33"/>
      <c r="M41" s="111"/>
    </row>
    <row r="42" spans="1:13" s="29" customFormat="1" ht="20.25" customHeight="1">
      <c r="A42" s="2" t="s">
        <v>285</v>
      </c>
      <c r="B42" s="3" t="s">
        <v>377</v>
      </c>
      <c r="C42" s="6" t="s">
        <v>8</v>
      </c>
      <c r="D42" s="11">
        <v>30</v>
      </c>
      <c r="E42" s="11">
        <v>6</v>
      </c>
      <c r="F42" s="89">
        <v>105</v>
      </c>
      <c r="G42" s="56"/>
      <c r="H42" s="56"/>
      <c r="I42" s="23"/>
      <c r="J42" s="88"/>
      <c r="K42" s="34"/>
      <c r="L42" s="34"/>
      <c r="M42" s="112"/>
    </row>
    <row r="43" spans="1:13" s="29" customFormat="1" ht="20.25" customHeight="1">
      <c r="A43" s="2" t="s">
        <v>286</v>
      </c>
      <c r="B43" s="7" t="s">
        <v>376</v>
      </c>
      <c r="C43" s="6" t="s">
        <v>5</v>
      </c>
      <c r="D43" s="11"/>
      <c r="E43" s="11"/>
      <c r="F43" s="89">
        <v>100</v>
      </c>
      <c r="G43" s="56"/>
      <c r="H43" s="56"/>
      <c r="I43" s="23"/>
      <c r="J43" s="88"/>
      <c r="K43" s="34"/>
      <c r="L43" s="34"/>
      <c r="M43" s="112"/>
    </row>
    <row r="44" spans="1:16" ht="20.25" customHeight="1">
      <c r="A44" s="2" t="s">
        <v>156</v>
      </c>
      <c r="B44" s="7" t="s">
        <v>375</v>
      </c>
      <c r="C44" s="4" t="s">
        <v>5</v>
      </c>
      <c r="D44" s="11">
        <v>70</v>
      </c>
      <c r="E44" s="11">
        <v>0</v>
      </c>
      <c r="F44" s="89">
        <v>100</v>
      </c>
      <c r="G44" s="56"/>
      <c r="H44" s="56"/>
      <c r="I44" s="23"/>
      <c r="J44" s="88"/>
      <c r="K44" s="27"/>
      <c r="L44" s="27"/>
      <c r="M44" s="111"/>
      <c r="P44" s="7"/>
    </row>
    <row r="45" spans="1:13" ht="20.25" customHeight="1">
      <c r="A45" s="2" t="s">
        <v>157</v>
      </c>
      <c r="B45" s="7" t="s">
        <v>304</v>
      </c>
      <c r="C45" s="35" t="s">
        <v>5</v>
      </c>
      <c r="D45" s="36">
        <v>50</v>
      </c>
      <c r="E45" s="36">
        <v>0</v>
      </c>
      <c r="F45" s="89">
        <v>100</v>
      </c>
      <c r="G45" s="56"/>
      <c r="H45" s="56"/>
      <c r="I45" s="23"/>
      <c r="J45" s="88"/>
      <c r="K45" s="38"/>
      <c r="L45" s="38"/>
      <c r="M45" s="111"/>
    </row>
    <row r="46" spans="1:13" ht="21" customHeight="1">
      <c r="A46" s="2" t="s">
        <v>158</v>
      </c>
      <c r="B46" s="5" t="s">
        <v>378</v>
      </c>
      <c r="C46" s="4" t="s">
        <v>85</v>
      </c>
      <c r="D46" s="11">
        <v>130</v>
      </c>
      <c r="E46" s="11">
        <v>20</v>
      </c>
      <c r="F46" s="89">
        <v>35</v>
      </c>
      <c r="G46" s="56"/>
      <c r="H46" s="56"/>
      <c r="I46" s="23"/>
      <c r="J46" s="88"/>
      <c r="K46" s="27">
        <v>24.5</v>
      </c>
      <c r="L46" s="27">
        <f>SUM(D46*K46)</f>
        <v>3185</v>
      </c>
      <c r="M46" s="111"/>
    </row>
    <row r="47" spans="1:13" ht="27" customHeight="1">
      <c r="A47" s="2" t="s">
        <v>159</v>
      </c>
      <c r="B47" s="3" t="s">
        <v>379</v>
      </c>
      <c r="C47" s="4" t="s">
        <v>8</v>
      </c>
      <c r="D47" s="11">
        <v>30</v>
      </c>
      <c r="E47" s="11">
        <v>0</v>
      </c>
      <c r="F47" s="89">
        <v>30</v>
      </c>
      <c r="G47" s="56"/>
      <c r="H47" s="56"/>
      <c r="I47" s="23"/>
      <c r="J47" s="88"/>
      <c r="K47" s="27"/>
      <c r="L47" s="27"/>
      <c r="M47" s="111"/>
    </row>
    <row r="48" spans="1:13" ht="27" customHeight="1">
      <c r="A48" s="2" t="s">
        <v>160</v>
      </c>
      <c r="B48" s="7" t="s">
        <v>341</v>
      </c>
      <c r="C48" s="4" t="s">
        <v>5</v>
      </c>
      <c r="D48" s="11"/>
      <c r="E48" s="11"/>
      <c r="F48" s="89">
        <v>500</v>
      </c>
      <c r="G48" s="56"/>
      <c r="H48" s="56"/>
      <c r="I48" s="23"/>
      <c r="J48" s="88"/>
      <c r="K48" s="27"/>
      <c r="L48" s="27"/>
      <c r="M48" s="111"/>
    </row>
    <row r="49" spans="1:13" ht="26.25" customHeight="1">
      <c r="A49" s="2" t="s">
        <v>161</v>
      </c>
      <c r="B49" s="5" t="s">
        <v>33</v>
      </c>
      <c r="C49" s="4" t="s">
        <v>8</v>
      </c>
      <c r="D49" s="22">
        <v>280</v>
      </c>
      <c r="E49" s="22">
        <v>0</v>
      </c>
      <c r="F49" s="89">
        <v>225</v>
      </c>
      <c r="G49" s="56"/>
      <c r="H49" s="56"/>
      <c r="I49" s="23"/>
      <c r="J49" s="88"/>
      <c r="K49" s="27">
        <v>35.5</v>
      </c>
      <c r="L49" s="27">
        <f>SUM(D49*K49)</f>
        <v>9940</v>
      </c>
      <c r="M49" s="111"/>
    </row>
    <row r="50" spans="1:13" ht="25.5" customHeight="1">
      <c r="A50" s="2" t="s">
        <v>162</v>
      </c>
      <c r="B50" s="5" t="s">
        <v>34</v>
      </c>
      <c r="C50" s="4" t="s">
        <v>5</v>
      </c>
      <c r="D50" s="11">
        <v>2000</v>
      </c>
      <c r="E50" s="11">
        <v>0</v>
      </c>
      <c r="F50" s="89">
        <v>800</v>
      </c>
      <c r="G50" s="56"/>
      <c r="H50" s="56"/>
      <c r="I50" s="23"/>
      <c r="J50" s="88"/>
      <c r="K50" s="27">
        <v>3.75</v>
      </c>
      <c r="L50" s="27">
        <f>SUM(D50*K50)</f>
        <v>7500</v>
      </c>
      <c r="M50" s="111"/>
    </row>
    <row r="51" spans="1:13" ht="25.5" customHeight="1">
      <c r="A51" s="2" t="s">
        <v>163</v>
      </c>
      <c r="B51" s="5" t="s">
        <v>335</v>
      </c>
      <c r="C51" s="4" t="s">
        <v>5</v>
      </c>
      <c r="D51" s="11"/>
      <c r="E51" s="11"/>
      <c r="F51" s="89">
        <v>100</v>
      </c>
      <c r="G51" s="56"/>
      <c r="H51" s="56"/>
      <c r="I51" s="23"/>
      <c r="J51" s="88"/>
      <c r="K51" s="27"/>
      <c r="L51" s="27"/>
      <c r="M51" s="111"/>
    </row>
    <row r="52" spans="1:13" ht="25.5" customHeight="1">
      <c r="A52" s="2" t="s">
        <v>164</v>
      </c>
      <c r="B52" s="5" t="s">
        <v>334</v>
      </c>
      <c r="C52" s="4" t="s">
        <v>5</v>
      </c>
      <c r="D52" s="11"/>
      <c r="E52" s="11"/>
      <c r="F52" s="89">
        <v>70</v>
      </c>
      <c r="G52" s="56"/>
      <c r="H52" s="56"/>
      <c r="I52" s="23"/>
      <c r="J52" s="88"/>
      <c r="K52" s="27"/>
      <c r="L52" s="27"/>
      <c r="M52" s="111"/>
    </row>
    <row r="53" spans="1:13" ht="25.5" customHeight="1">
      <c r="A53" s="2" t="s">
        <v>165</v>
      </c>
      <c r="B53" s="5" t="s">
        <v>400</v>
      </c>
      <c r="C53" s="4" t="s">
        <v>82</v>
      </c>
      <c r="D53" s="11">
        <v>30</v>
      </c>
      <c r="E53" s="11">
        <v>0</v>
      </c>
      <c r="F53" s="89">
        <v>10</v>
      </c>
      <c r="G53" s="56"/>
      <c r="H53" s="56"/>
      <c r="I53" s="23"/>
      <c r="J53" s="88"/>
      <c r="K53" s="27"/>
      <c r="L53" s="27"/>
      <c r="M53" s="111"/>
    </row>
    <row r="54" spans="1:13" ht="36.75" customHeight="1">
      <c r="A54" s="2" t="s">
        <v>166</v>
      </c>
      <c r="B54" s="31" t="s">
        <v>399</v>
      </c>
      <c r="C54" s="4" t="s">
        <v>45</v>
      </c>
      <c r="D54" s="11"/>
      <c r="E54" s="11"/>
      <c r="F54" s="89">
        <v>20</v>
      </c>
      <c r="G54" s="56"/>
      <c r="H54" s="56"/>
      <c r="I54" s="23"/>
      <c r="J54" s="88"/>
      <c r="K54" s="27"/>
      <c r="L54" s="27"/>
      <c r="M54" s="111"/>
    </row>
    <row r="55" spans="1:13" ht="20.25" customHeight="1">
      <c r="A55" s="2" t="s">
        <v>167</v>
      </c>
      <c r="B55" s="5" t="s">
        <v>35</v>
      </c>
      <c r="C55" s="4" t="s">
        <v>5</v>
      </c>
      <c r="D55" s="11">
        <v>200</v>
      </c>
      <c r="E55" s="11">
        <v>0</v>
      </c>
      <c r="F55" s="89">
        <v>100</v>
      </c>
      <c r="G55" s="56"/>
      <c r="H55" s="56"/>
      <c r="I55" s="23"/>
      <c r="J55" s="88"/>
      <c r="K55" s="27">
        <v>0.43</v>
      </c>
      <c r="L55" s="27">
        <f>SUM(D55*K55)</f>
        <v>86</v>
      </c>
      <c r="M55" s="111"/>
    </row>
    <row r="56" spans="1:13" ht="24.75" customHeight="1">
      <c r="A56" s="2" t="s">
        <v>168</v>
      </c>
      <c r="B56" s="7" t="s">
        <v>339</v>
      </c>
      <c r="C56" s="4" t="s">
        <v>8</v>
      </c>
      <c r="D56" s="11"/>
      <c r="E56" s="11"/>
      <c r="F56" s="89">
        <v>40</v>
      </c>
      <c r="G56" s="56"/>
      <c r="H56" s="56"/>
      <c r="I56" s="23"/>
      <c r="J56" s="88"/>
      <c r="K56" s="27"/>
      <c r="L56" s="27"/>
      <c r="M56" s="111"/>
    </row>
    <row r="57" spans="1:13" ht="26.25" customHeight="1">
      <c r="A57" s="2" t="s">
        <v>169</v>
      </c>
      <c r="B57" s="7" t="s">
        <v>340</v>
      </c>
      <c r="C57" s="4" t="s">
        <v>85</v>
      </c>
      <c r="D57" s="11"/>
      <c r="E57" s="11"/>
      <c r="F57" s="89">
        <v>2</v>
      </c>
      <c r="G57" s="56"/>
      <c r="H57" s="56"/>
      <c r="I57" s="23"/>
      <c r="J57" s="88"/>
      <c r="K57" s="27"/>
      <c r="L57" s="27"/>
      <c r="M57" s="111"/>
    </row>
    <row r="58" spans="1:13" ht="66.75" customHeight="1">
      <c r="A58" s="2" t="s">
        <v>170</v>
      </c>
      <c r="B58" s="3" t="s">
        <v>372</v>
      </c>
      <c r="C58" s="6" t="s">
        <v>5</v>
      </c>
      <c r="D58" s="11">
        <v>200</v>
      </c>
      <c r="E58" s="11">
        <v>0</v>
      </c>
      <c r="F58" s="89">
        <v>300</v>
      </c>
      <c r="G58" s="56"/>
      <c r="H58" s="56"/>
      <c r="I58" s="23"/>
      <c r="J58" s="88"/>
      <c r="K58" s="27">
        <v>6</v>
      </c>
      <c r="L58" s="27">
        <f>SUM(D58*K58)</f>
        <v>1200</v>
      </c>
      <c r="M58" s="111"/>
    </row>
    <row r="59" spans="1:13" ht="24.75" customHeight="1">
      <c r="A59" s="2" t="s">
        <v>171</v>
      </c>
      <c r="B59" s="7" t="s">
        <v>333</v>
      </c>
      <c r="C59" s="6" t="s">
        <v>5</v>
      </c>
      <c r="D59" s="11"/>
      <c r="E59" s="11"/>
      <c r="F59" s="89">
        <v>440</v>
      </c>
      <c r="G59" s="56"/>
      <c r="H59" s="56"/>
      <c r="I59" s="23"/>
      <c r="J59" s="88"/>
      <c r="K59" s="27"/>
      <c r="L59" s="27"/>
      <c r="M59" s="111"/>
    </row>
    <row r="60" spans="1:14" ht="34.5" customHeight="1">
      <c r="A60" s="2" t="s">
        <v>172</v>
      </c>
      <c r="B60" s="3" t="s">
        <v>306</v>
      </c>
      <c r="C60" s="6" t="s">
        <v>85</v>
      </c>
      <c r="D60" s="11">
        <v>2</v>
      </c>
      <c r="E60" s="11">
        <v>0</v>
      </c>
      <c r="F60" s="89">
        <v>4</v>
      </c>
      <c r="G60" s="56"/>
      <c r="H60" s="56"/>
      <c r="I60" s="23"/>
      <c r="J60" s="88"/>
      <c r="K60" s="27"/>
      <c r="L60" s="27"/>
      <c r="M60" s="111"/>
      <c r="N60" s="94"/>
    </row>
    <row r="61" spans="1:14" ht="32.25" customHeight="1">
      <c r="A61" s="2" t="s">
        <v>173</v>
      </c>
      <c r="B61" s="31" t="s">
        <v>328</v>
      </c>
      <c r="C61" s="6" t="s">
        <v>85</v>
      </c>
      <c r="D61" s="11"/>
      <c r="E61" s="11"/>
      <c r="F61" s="89">
        <v>5</v>
      </c>
      <c r="G61" s="56"/>
      <c r="H61" s="56"/>
      <c r="I61" s="23"/>
      <c r="J61" s="88"/>
      <c r="K61" s="27"/>
      <c r="L61" s="27"/>
      <c r="M61" s="111"/>
      <c r="N61" s="94"/>
    </row>
    <row r="62" spans="1:13" ht="29.25" customHeight="1">
      <c r="A62" s="2" t="s">
        <v>174</v>
      </c>
      <c r="B62" s="3" t="s">
        <v>37</v>
      </c>
      <c r="C62" s="6" t="s">
        <v>19</v>
      </c>
      <c r="D62" s="11">
        <v>60</v>
      </c>
      <c r="E62" s="11">
        <v>0</v>
      </c>
      <c r="F62" s="89">
        <v>50</v>
      </c>
      <c r="G62" s="56"/>
      <c r="H62" s="56"/>
      <c r="I62" s="23"/>
      <c r="J62" s="88"/>
      <c r="K62" s="27"/>
      <c r="L62" s="27"/>
      <c r="M62" s="111"/>
    </row>
    <row r="63" spans="1:13" ht="20.25" customHeight="1">
      <c r="A63" s="2" t="s">
        <v>175</v>
      </c>
      <c r="B63" s="5" t="s">
        <v>39</v>
      </c>
      <c r="C63" s="4" t="s">
        <v>19</v>
      </c>
      <c r="D63" s="11">
        <v>100</v>
      </c>
      <c r="E63" s="11">
        <v>0</v>
      </c>
      <c r="F63" s="89">
        <v>100</v>
      </c>
      <c r="G63" s="59"/>
      <c r="H63" s="56"/>
      <c r="I63" s="23"/>
      <c r="J63" s="88"/>
      <c r="K63" s="27">
        <v>0.27</v>
      </c>
      <c r="L63" s="27">
        <f>SUM(D63*K63)</f>
        <v>27</v>
      </c>
      <c r="M63" s="111"/>
    </row>
    <row r="64" spans="1:13" ht="29.25" customHeight="1">
      <c r="A64" s="2" t="s">
        <v>176</v>
      </c>
      <c r="B64" s="93" t="s">
        <v>388</v>
      </c>
      <c r="C64" s="6" t="s">
        <v>313</v>
      </c>
      <c r="D64" s="11"/>
      <c r="E64" s="11"/>
      <c r="F64" s="89">
        <v>15</v>
      </c>
      <c r="G64" s="103"/>
      <c r="H64" s="56"/>
      <c r="I64" s="23"/>
      <c r="J64" s="88"/>
      <c r="K64" s="27"/>
      <c r="L64" s="27"/>
      <c r="M64" s="111"/>
    </row>
    <row r="65" spans="1:13" ht="20.25" customHeight="1">
      <c r="A65" s="2" t="s">
        <v>177</v>
      </c>
      <c r="B65" s="93" t="s">
        <v>317</v>
      </c>
      <c r="C65" s="6" t="s">
        <v>322</v>
      </c>
      <c r="D65" s="11"/>
      <c r="E65" s="11"/>
      <c r="F65" s="89">
        <v>1500</v>
      </c>
      <c r="G65" s="103"/>
      <c r="H65" s="56"/>
      <c r="I65" s="23"/>
      <c r="J65" s="88"/>
      <c r="K65" s="27"/>
      <c r="L65" s="27"/>
      <c r="M65" s="111"/>
    </row>
    <row r="66" spans="1:13" ht="20.25" customHeight="1">
      <c r="A66" s="2" t="s">
        <v>178</v>
      </c>
      <c r="B66" s="95" t="s">
        <v>381</v>
      </c>
      <c r="C66" s="6" t="s">
        <v>323</v>
      </c>
      <c r="D66" s="11"/>
      <c r="E66" s="11"/>
      <c r="F66" s="89">
        <v>5040</v>
      </c>
      <c r="G66" s="103"/>
      <c r="H66" s="56"/>
      <c r="I66" s="23"/>
      <c r="J66" s="88"/>
      <c r="K66" s="27"/>
      <c r="L66" s="27"/>
      <c r="M66" s="111"/>
    </row>
    <row r="67" spans="1:13" ht="20.25" customHeight="1">
      <c r="A67" s="2" t="s">
        <v>179</v>
      </c>
      <c r="B67" s="93" t="s">
        <v>380</v>
      </c>
      <c r="C67" s="6" t="s">
        <v>323</v>
      </c>
      <c r="D67" s="11"/>
      <c r="E67" s="11"/>
      <c r="F67" s="89">
        <v>600</v>
      </c>
      <c r="G67" s="103"/>
      <c r="H67" s="56"/>
      <c r="I67" s="23"/>
      <c r="J67" s="88"/>
      <c r="K67" s="27"/>
      <c r="L67" s="27"/>
      <c r="M67" s="111"/>
    </row>
    <row r="68" spans="1:13" ht="20.25" customHeight="1">
      <c r="A68" s="2" t="s">
        <v>180</v>
      </c>
      <c r="B68" s="93" t="s">
        <v>318</v>
      </c>
      <c r="C68" s="6" t="s">
        <v>322</v>
      </c>
      <c r="D68" s="11"/>
      <c r="E68" s="11"/>
      <c r="F68" s="89">
        <v>2500</v>
      </c>
      <c r="G68" s="103"/>
      <c r="H68" s="56"/>
      <c r="I68" s="23"/>
      <c r="J68" s="88"/>
      <c r="K68" s="27"/>
      <c r="L68" s="27"/>
      <c r="M68" s="111"/>
    </row>
    <row r="69" spans="1:13" ht="37.5" customHeight="1">
      <c r="A69" s="2" t="s">
        <v>181</v>
      </c>
      <c r="B69" s="93" t="s">
        <v>348</v>
      </c>
      <c r="C69" s="6" t="s">
        <v>313</v>
      </c>
      <c r="D69" s="11"/>
      <c r="E69" s="11"/>
      <c r="F69" s="89">
        <v>400</v>
      </c>
      <c r="G69" s="104"/>
      <c r="H69" s="56"/>
      <c r="I69" s="23"/>
      <c r="J69" s="88"/>
      <c r="K69" s="27"/>
      <c r="L69" s="27"/>
      <c r="M69" s="111"/>
    </row>
    <row r="70" spans="1:13" ht="36.75" customHeight="1">
      <c r="A70" s="2" t="s">
        <v>182</v>
      </c>
      <c r="B70" s="93" t="s">
        <v>349</v>
      </c>
      <c r="C70" s="6" t="s">
        <v>313</v>
      </c>
      <c r="D70" s="11"/>
      <c r="E70" s="11"/>
      <c r="F70" s="89">
        <v>13000</v>
      </c>
      <c r="G70" s="104"/>
      <c r="H70" s="56"/>
      <c r="I70" s="23"/>
      <c r="J70" s="88"/>
      <c r="K70" s="27"/>
      <c r="L70" s="27"/>
      <c r="M70" s="111"/>
    </row>
    <row r="71" spans="1:13" ht="20.25" customHeight="1">
      <c r="A71" s="2" t="s">
        <v>183</v>
      </c>
      <c r="B71" s="96" t="s">
        <v>331</v>
      </c>
      <c r="C71" s="6" t="s">
        <v>324</v>
      </c>
      <c r="D71" s="11"/>
      <c r="E71" s="11"/>
      <c r="F71" s="89">
        <v>2</v>
      </c>
      <c r="G71" s="104"/>
      <c r="H71" s="56"/>
      <c r="I71" s="23"/>
      <c r="J71" s="88"/>
      <c r="K71" s="27"/>
      <c r="L71" s="27"/>
      <c r="M71" s="111"/>
    </row>
    <row r="72" spans="1:13" ht="20.25" customHeight="1">
      <c r="A72" s="2" t="s">
        <v>184</v>
      </c>
      <c r="B72" s="96" t="s">
        <v>332</v>
      </c>
      <c r="C72" s="6" t="s">
        <v>324</v>
      </c>
      <c r="D72" s="11"/>
      <c r="E72" s="11"/>
      <c r="F72" s="89">
        <v>1</v>
      </c>
      <c r="G72" s="104"/>
      <c r="H72" s="56"/>
      <c r="I72" s="23"/>
      <c r="J72" s="88"/>
      <c r="K72" s="27"/>
      <c r="L72" s="27"/>
      <c r="M72" s="111"/>
    </row>
    <row r="73" spans="1:13" ht="20.25" customHeight="1">
      <c r="A73" s="2" t="s">
        <v>185</v>
      </c>
      <c r="B73" s="96" t="s">
        <v>329</v>
      </c>
      <c r="C73" s="6" t="s">
        <v>324</v>
      </c>
      <c r="D73" s="11"/>
      <c r="E73" s="11"/>
      <c r="F73" s="89">
        <v>7</v>
      </c>
      <c r="G73" s="104"/>
      <c r="H73" s="56"/>
      <c r="I73" s="23"/>
      <c r="J73" s="88"/>
      <c r="K73" s="27"/>
      <c r="L73" s="27"/>
      <c r="M73" s="111"/>
    </row>
    <row r="74" spans="1:13" ht="20.25" customHeight="1">
      <c r="A74" s="2" t="s">
        <v>186</v>
      </c>
      <c r="B74" s="96" t="s">
        <v>330</v>
      </c>
      <c r="C74" s="6" t="s">
        <v>324</v>
      </c>
      <c r="D74" s="11"/>
      <c r="E74" s="11"/>
      <c r="F74" s="89">
        <v>7</v>
      </c>
      <c r="G74" s="104"/>
      <c r="H74" s="56"/>
      <c r="I74" s="23"/>
      <c r="J74" s="88"/>
      <c r="K74" s="27"/>
      <c r="L74" s="27"/>
      <c r="M74" s="111"/>
    </row>
    <row r="75" spans="1:13" ht="20.25" customHeight="1">
      <c r="A75" s="2" t="s">
        <v>187</v>
      </c>
      <c r="B75" s="96" t="s">
        <v>319</v>
      </c>
      <c r="C75" s="6" t="s">
        <v>324</v>
      </c>
      <c r="D75" s="11"/>
      <c r="E75" s="11"/>
      <c r="F75" s="89">
        <v>1</v>
      </c>
      <c r="G75" s="104"/>
      <c r="H75" s="56"/>
      <c r="I75" s="23"/>
      <c r="J75" s="88"/>
      <c r="K75" s="27"/>
      <c r="L75" s="27"/>
      <c r="M75" s="111"/>
    </row>
    <row r="76" spans="1:13" ht="20.25" customHeight="1">
      <c r="A76" s="2" t="s">
        <v>188</v>
      </c>
      <c r="B76" s="96" t="s">
        <v>320</v>
      </c>
      <c r="C76" s="6" t="s">
        <v>324</v>
      </c>
      <c r="D76" s="11"/>
      <c r="E76" s="11"/>
      <c r="F76" s="89">
        <v>4</v>
      </c>
      <c r="G76" s="104"/>
      <c r="H76" s="56"/>
      <c r="I76" s="23"/>
      <c r="J76" s="88"/>
      <c r="K76" s="27"/>
      <c r="L76" s="27"/>
      <c r="M76" s="111"/>
    </row>
    <row r="77" spans="1:13" ht="20.25" customHeight="1">
      <c r="A77" s="2" t="s">
        <v>189</v>
      </c>
      <c r="B77" s="96" t="s">
        <v>321</v>
      </c>
      <c r="C77" s="6" t="s">
        <v>324</v>
      </c>
      <c r="D77" s="11"/>
      <c r="E77" s="11"/>
      <c r="F77" s="89">
        <v>4</v>
      </c>
      <c r="G77" s="104"/>
      <c r="H77" s="56"/>
      <c r="I77" s="23"/>
      <c r="J77" s="88"/>
      <c r="K77" s="27"/>
      <c r="L77" s="27"/>
      <c r="M77" s="111"/>
    </row>
    <row r="78" spans="1:13" ht="20.25" customHeight="1">
      <c r="A78" s="2" t="s">
        <v>190</v>
      </c>
      <c r="B78" s="119" t="s">
        <v>387</v>
      </c>
      <c r="C78" s="6" t="s">
        <v>322</v>
      </c>
      <c r="D78" s="11"/>
      <c r="E78" s="11"/>
      <c r="F78" s="89">
        <v>1000</v>
      </c>
      <c r="G78" s="104"/>
      <c r="H78" s="56"/>
      <c r="I78" s="23"/>
      <c r="J78" s="88"/>
      <c r="K78" s="27"/>
      <c r="L78" s="27"/>
      <c r="M78" s="111"/>
    </row>
    <row r="79" spans="1:13" ht="69.75" customHeight="1">
      <c r="A79" s="2" t="s">
        <v>191</v>
      </c>
      <c r="B79" s="31" t="s">
        <v>402</v>
      </c>
      <c r="C79" s="4" t="s">
        <v>85</v>
      </c>
      <c r="D79" s="11">
        <v>150</v>
      </c>
      <c r="E79" s="11">
        <v>0</v>
      </c>
      <c r="F79" s="89">
        <v>200</v>
      </c>
      <c r="G79" s="59"/>
      <c r="H79" s="56"/>
      <c r="I79" s="23"/>
      <c r="J79" s="88"/>
      <c r="K79" s="27"/>
      <c r="L79" s="27"/>
      <c r="M79" s="111"/>
    </row>
    <row r="80" spans="1:13" ht="20.25" customHeight="1">
      <c r="A80" s="2" t="s">
        <v>192</v>
      </c>
      <c r="B80" s="5" t="s">
        <v>362</v>
      </c>
      <c r="C80" s="4" t="s">
        <v>5</v>
      </c>
      <c r="D80" s="11">
        <v>50</v>
      </c>
      <c r="E80" s="11">
        <v>0</v>
      </c>
      <c r="F80" s="89">
        <v>40</v>
      </c>
      <c r="G80" s="59"/>
      <c r="H80" s="56"/>
      <c r="I80" s="23"/>
      <c r="J80" s="88"/>
      <c r="K80" s="27"/>
      <c r="L80" s="27"/>
      <c r="M80" s="111"/>
    </row>
    <row r="81" spans="1:13" s="29" customFormat="1" ht="21" customHeight="1">
      <c r="A81" s="2" t="s">
        <v>193</v>
      </c>
      <c r="B81" s="5" t="s">
        <v>42</v>
      </c>
      <c r="C81" s="4" t="s">
        <v>81</v>
      </c>
      <c r="D81" s="11">
        <v>1200</v>
      </c>
      <c r="E81" s="11">
        <v>0</v>
      </c>
      <c r="F81" s="89">
        <v>1000</v>
      </c>
      <c r="G81" s="59"/>
      <c r="H81" s="56"/>
      <c r="I81" s="23"/>
      <c r="J81" s="88"/>
      <c r="K81" s="34">
        <v>0.63</v>
      </c>
      <c r="L81" s="27">
        <f>SUM(D81*K81)</f>
        <v>756</v>
      </c>
      <c r="M81" s="112"/>
    </row>
    <row r="82" spans="1:13" s="29" customFormat="1" ht="27" customHeight="1">
      <c r="A82" s="2" t="s">
        <v>194</v>
      </c>
      <c r="B82" s="5" t="s">
        <v>43</v>
      </c>
      <c r="C82" s="4" t="s">
        <v>19</v>
      </c>
      <c r="D82" s="11">
        <v>300</v>
      </c>
      <c r="E82" s="11">
        <v>0</v>
      </c>
      <c r="F82" s="89">
        <v>2000</v>
      </c>
      <c r="G82" s="59"/>
      <c r="H82" s="56"/>
      <c r="I82" s="23"/>
      <c r="J82" s="88"/>
      <c r="K82" s="34">
        <v>0.21</v>
      </c>
      <c r="L82" s="27">
        <f>SUM(D82*K82)</f>
        <v>63</v>
      </c>
      <c r="M82" s="112"/>
    </row>
    <row r="83" spans="1:13" ht="27.75" customHeight="1">
      <c r="A83" s="2" t="s">
        <v>195</v>
      </c>
      <c r="B83" s="5" t="s">
        <v>44</v>
      </c>
      <c r="C83" s="4" t="s">
        <v>45</v>
      </c>
      <c r="D83" s="11">
        <v>150</v>
      </c>
      <c r="E83" s="11">
        <v>0</v>
      </c>
      <c r="F83" s="89">
        <v>50</v>
      </c>
      <c r="G83" s="59"/>
      <c r="H83" s="56"/>
      <c r="I83" s="23"/>
      <c r="J83" s="88"/>
      <c r="K83" s="27">
        <v>0.8</v>
      </c>
      <c r="L83" s="27">
        <f>SUM(D83*K83)</f>
        <v>120</v>
      </c>
      <c r="M83" s="111"/>
    </row>
    <row r="84" spans="1:13" ht="22.5" customHeight="1">
      <c r="A84" s="2" t="s">
        <v>196</v>
      </c>
      <c r="B84" s="5" t="s">
        <v>47</v>
      </c>
      <c r="C84" s="4" t="s">
        <v>5</v>
      </c>
      <c r="D84" s="11">
        <v>350</v>
      </c>
      <c r="E84" s="11">
        <v>0</v>
      </c>
      <c r="F84" s="89">
        <v>200</v>
      </c>
      <c r="G84" s="59"/>
      <c r="H84" s="56"/>
      <c r="I84" s="23"/>
      <c r="J84" s="88"/>
      <c r="K84" s="27"/>
      <c r="L84" s="27"/>
      <c r="M84" s="111"/>
    </row>
    <row r="85" spans="1:13" ht="24" customHeight="1">
      <c r="A85" s="2" t="s">
        <v>197</v>
      </c>
      <c r="B85" s="3" t="s">
        <v>363</v>
      </c>
      <c r="C85" s="6" t="s">
        <v>5</v>
      </c>
      <c r="D85" s="11">
        <v>60</v>
      </c>
      <c r="E85" s="11">
        <v>0</v>
      </c>
      <c r="F85" s="89">
        <v>30</v>
      </c>
      <c r="G85" s="59"/>
      <c r="H85" s="56"/>
      <c r="I85" s="23"/>
      <c r="J85" s="88"/>
      <c r="K85" s="27">
        <v>8.9</v>
      </c>
      <c r="L85" s="27">
        <f>SUM(D85*K85)</f>
        <v>534</v>
      </c>
      <c r="M85" s="111"/>
    </row>
    <row r="86" spans="1:13" ht="18.75" customHeight="1">
      <c r="A86" s="2" t="s">
        <v>198</v>
      </c>
      <c r="B86" s="31" t="s">
        <v>121</v>
      </c>
      <c r="C86" s="84" t="s">
        <v>5</v>
      </c>
      <c r="D86" s="64">
        <v>100</v>
      </c>
      <c r="E86" s="64">
        <v>0</v>
      </c>
      <c r="F86" s="89">
        <v>100</v>
      </c>
      <c r="G86" s="86"/>
      <c r="H86" s="56"/>
      <c r="I86" s="23"/>
      <c r="J86" s="88"/>
      <c r="K86" s="27"/>
      <c r="L86" s="27"/>
      <c r="M86" s="111"/>
    </row>
    <row r="87" spans="1:13" s="29" customFormat="1" ht="20.25" customHeight="1">
      <c r="A87" s="2" t="s">
        <v>199</v>
      </c>
      <c r="B87" s="40" t="s">
        <v>364</v>
      </c>
      <c r="C87" s="41" t="s">
        <v>81</v>
      </c>
      <c r="D87" s="42">
        <v>10</v>
      </c>
      <c r="E87" s="42">
        <v>0</v>
      </c>
      <c r="F87" s="89">
        <v>15</v>
      </c>
      <c r="G87" s="61"/>
      <c r="H87" s="56"/>
      <c r="I87" s="23"/>
      <c r="J87" s="88"/>
      <c r="K87" s="34">
        <v>16.8</v>
      </c>
      <c r="L87" s="27">
        <f>SUM(D87*K87)</f>
        <v>168</v>
      </c>
      <c r="M87" s="112"/>
    </row>
    <row r="88" spans="1:13" s="44" customFormat="1" ht="20.25" customHeight="1">
      <c r="A88" s="2" t="s">
        <v>200</v>
      </c>
      <c r="B88" s="40" t="s">
        <v>365</v>
      </c>
      <c r="C88" s="41" t="s">
        <v>81</v>
      </c>
      <c r="D88" s="42">
        <v>40</v>
      </c>
      <c r="E88" s="42">
        <v>0</v>
      </c>
      <c r="F88" s="89">
        <v>20</v>
      </c>
      <c r="G88" s="61"/>
      <c r="H88" s="56"/>
      <c r="I88" s="23"/>
      <c r="J88" s="88"/>
      <c r="K88" s="113">
        <v>31</v>
      </c>
      <c r="L88" s="27">
        <f>SUM(D88*K88)</f>
        <v>1240</v>
      </c>
      <c r="M88" s="114"/>
    </row>
    <row r="89" spans="1:13" s="44" customFormat="1" ht="26.25" customHeight="1">
      <c r="A89" s="2" t="s">
        <v>201</v>
      </c>
      <c r="B89" s="98" t="s">
        <v>366</v>
      </c>
      <c r="C89" s="41" t="s">
        <v>5</v>
      </c>
      <c r="D89" s="42"/>
      <c r="E89" s="42"/>
      <c r="F89" s="89">
        <v>100</v>
      </c>
      <c r="G89" s="61"/>
      <c r="H89" s="56"/>
      <c r="I89" s="23"/>
      <c r="J89" s="88"/>
      <c r="K89" s="113"/>
      <c r="L89" s="27"/>
      <c r="M89" s="114"/>
    </row>
    <row r="90" spans="1:13" s="44" customFormat="1" ht="20.25" customHeight="1">
      <c r="A90" s="2" t="s">
        <v>202</v>
      </c>
      <c r="B90" s="5" t="s">
        <v>53</v>
      </c>
      <c r="C90" s="4" t="s">
        <v>5</v>
      </c>
      <c r="D90" s="11">
        <v>300</v>
      </c>
      <c r="E90" s="11">
        <v>0</v>
      </c>
      <c r="F90" s="89">
        <v>200</v>
      </c>
      <c r="G90" s="59"/>
      <c r="H90" s="56"/>
      <c r="I90" s="23"/>
      <c r="J90" s="88"/>
      <c r="K90" s="113">
        <v>1.03</v>
      </c>
      <c r="L90" s="27">
        <f>SUM(D90*K90)</f>
        <v>309</v>
      </c>
      <c r="M90" s="114"/>
    </row>
    <row r="91" spans="1:13" ht="37.5" customHeight="1">
      <c r="A91" s="2" t="s">
        <v>203</v>
      </c>
      <c r="B91" s="5" t="s">
        <v>382</v>
      </c>
      <c r="C91" s="4" t="s">
        <v>5</v>
      </c>
      <c r="D91" s="11">
        <v>2000</v>
      </c>
      <c r="E91" s="11">
        <v>500</v>
      </c>
      <c r="F91" s="89">
        <v>1200</v>
      </c>
      <c r="G91" s="59"/>
      <c r="H91" s="56"/>
      <c r="I91" s="23"/>
      <c r="J91" s="88"/>
      <c r="K91" s="27">
        <v>3.45</v>
      </c>
      <c r="L91" s="27">
        <f>SUM(D91*K91)</f>
        <v>6900</v>
      </c>
      <c r="M91" s="111"/>
    </row>
    <row r="92" spans="1:13" ht="36" customHeight="1">
      <c r="A92" s="2" t="s">
        <v>204</v>
      </c>
      <c r="B92" s="5" t="s">
        <v>383</v>
      </c>
      <c r="C92" s="4" t="s">
        <v>5</v>
      </c>
      <c r="D92" s="11">
        <v>5000</v>
      </c>
      <c r="E92" s="11">
        <v>800</v>
      </c>
      <c r="F92" s="89">
        <v>1500</v>
      </c>
      <c r="G92" s="59"/>
      <c r="H92" s="56"/>
      <c r="I92" s="23"/>
      <c r="J92" s="88"/>
      <c r="K92" s="27"/>
      <c r="L92" s="27"/>
      <c r="M92" s="111"/>
    </row>
    <row r="93" spans="1:13" ht="20.25" customHeight="1">
      <c r="A93" s="2" t="s">
        <v>205</v>
      </c>
      <c r="B93" s="5" t="s">
        <v>54</v>
      </c>
      <c r="C93" s="4" t="s">
        <v>93</v>
      </c>
      <c r="D93" s="11">
        <v>600</v>
      </c>
      <c r="E93" s="11">
        <v>0</v>
      </c>
      <c r="F93" s="89">
        <v>200</v>
      </c>
      <c r="G93" s="59"/>
      <c r="H93" s="56"/>
      <c r="I93" s="23"/>
      <c r="J93" s="88"/>
      <c r="K93" s="27">
        <v>1.72</v>
      </c>
      <c r="L93" s="27">
        <f>SUM(D93*K93)</f>
        <v>1032</v>
      </c>
      <c r="M93" s="111"/>
    </row>
    <row r="94" spans="1:13" ht="20.25" customHeight="1">
      <c r="A94" s="2" t="s">
        <v>206</v>
      </c>
      <c r="B94" s="5" t="s">
        <v>94</v>
      </c>
      <c r="C94" s="4" t="s">
        <v>5</v>
      </c>
      <c r="D94" s="11">
        <v>18000</v>
      </c>
      <c r="E94" s="11">
        <v>0</v>
      </c>
      <c r="F94" s="89">
        <v>1500</v>
      </c>
      <c r="G94" s="59"/>
      <c r="H94" s="56"/>
      <c r="I94" s="23"/>
      <c r="J94" s="88"/>
      <c r="K94" s="27">
        <v>0.42</v>
      </c>
      <c r="L94" s="27">
        <f>SUM(D94*K94)</f>
        <v>7560</v>
      </c>
      <c r="M94" s="111"/>
    </row>
    <row r="95" spans="1:13" s="68" customFormat="1" ht="20.25" customHeight="1">
      <c r="A95" s="2" t="s">
        <v>207</v>
      </c>
      <c r="B95" s="30" t="s">
        <v>245</v>
      </c>
      <c r="C95" s="4" t="s">
        <v>5</v>
      </c>
      <c r="D95" s="64">
        <v>4000</v>
      </c>
      <c r="E95" s="64">
        <v>0</v>
      </c>
      <c r="F95" s="89">
        <v>2500</v>
      </c>
      <c r="G95" s="86"/>
      <c r="H95" s="56"/>
      <c r="I95" s="23"/>
      <c r="J95" s="88"/>
      <c r="K95" s="67"/>
      <c r="L95" s="67"/>
      <c r="M95" s="115"/>
    </row>
    <row r="96" spans="1:13" ht="27" customHeight="1">
      <c r="A96" s="2" t="s">
        <v>208</v>
      </c>
      <c r="B96" s="5" t="s">
        <v>55</v>
      </c>
      <c r="C96" s="4" t="s">
        <v>5</v>
      </c>
      <c r="D96" s="11">
        <v>800</v>
      </c>
      <c r="E96" s="11">
        <v>0</v>
      </c>
      <c r="F96" s="89">
        <v>300</v>
      </c>
      <c r="G96" s="59"/>
      <c r="H96" s="56"/>
      <c r="I96" s="23"/>
      <c r="J96" s="88"/>
      <c r="K96" s="27">
        <v>0.48</v>
      </c>
      <c r="L96" s="27">
        <f>SUM(D96*K96)</f>
        <v>384</v>
      </c>
      <c r="M96" s="111"/>
    </row>
    <row r="97" spans="1:13" ht="27.75" customHeight="1">
      <c r="A97" s="2" t="s">
        <v>209</v>
      </c>
      <c r="B97" s="5" t="s">
        <v>384</v>
      </c>
      <c r="C97" s="4" t="s">
        <v>8</v>
      </c>
      <c r="D97" s="11">
        <v>200</v>
      </c>
      <c r="E97" s="11">
        <v>0</v>
      </c>
      <c r="F97" s="89">
        <v>200</v>
      </c>
      <c r="G97" s="59"/>
      <c r="H97" s="56"/>
      <c r="I97" s="23"/>
      <c r="J97" s="88"/>
      <c r="K97" s="27">
        <v>0.85</v>
      </c>
      <c r="L97" s="27">
        <f>SUM(D97*K97)</f>
        <v>170</v>
      </c>
      <c r="M97" s="111"/>
    </row>
    <row r="98" spans="1:13" ht="25.5" customHeight="1">
      <c r="A98" s="2" t="s">
        <v>210</v>
      </c>
      <c r="B98" s="5" t="s">
        <v>57</v>
      </c>
      <c r="C98" s="4" t="s">
        <v>8</v>
      </c>
      <c r="D98" s="11">
        <v>200</v>
      </c>
      <c r="E98" s="11">
        <v>0</v>
      </c>
      <c r="F98" s="89">
        <v>200</v>
      </c>
      <c r="G98" s="59"/>
      <c r="H98" s="56"/>
      <c r="I98" s="23"/>
      <c r="J98" s="88"/>
      <c r="K98" s="27"/>
      <c r="L98" s="27"/>
      <c r="M98" s="111"/>
    </row>
    <row r="99" spans="1:13" ht="26.25" customHeight="1">
      <c r="A99" s="2" t="s">
        <v>211</v>
      </c>
      <c r="B99" s="5" t="s">
        <v>385</v>
      </c>
      <c r="C99" s="4" t="s">
        <v>8</v>
      </c>
      <c r="D99" s="11">
        <v>150</v>
      </c>
      <c r="E99" s="11">
        <v>0</v>
      </c>
      <c r="F99" s="89">
        <v>150</v>
      </c>
      <c r="G99" s="59"/>
      <c r="H99" s="56"/>
      <c r="I99" s="23"/>
      <c r="J99" s="88"/>
      <c r="K99" s="27"/>
      <c r="L99" s="27"/>
      <c r="M99" s="111"/>
    </row>
    <row r="100" spans="1:13" ht="25.5" customHeight="1">
      <c r="A100" s="2" t="s">
        <v>212</v>
      </c>
      <c r="B100" s="5" t="s">
        <v>59</v>
      </c>
      <c r="C100" s="4" t="s">
        <v>8</v>
      </c>
      <c r="D100" s="11">
        <v>150</v>
      </c>
      <c r="E100" s="11">
        <v>0</v>
      </c>
      <c r="F100" s="89">
        <v>150</v>
      </c>
      <c r="G100" s="59"/>
      <c r="H100" s="56"/>
      <c r="I100" s="23"/>
      <c r="J100" s="88"/>
      <c r="K100" s="27">
        <v>4.25</v>
      </c>
      <c r="L100" s="27">
        <f>SUM(D100*K100)</f>
        <v>637.5</v>
      </c>
      <c r="M100" s="111"/>
    </row>
    <row r="101" spans="1:13" s="29" customFormat="1" ht="20.25" customHeight="1">
      <c r="A101" s="2" t="s">
        <v>213</v>
      </c>
      <c r="B101" s="5" t="s">
        <v>62</v>
      </c>
      <c r="C101" s="4" t="s">
        <v>5</v>
      </c>
      <c r="D101" s="11">
        <v>500</v>
      </c>
      <c r="E101" s="11">
        <v>100</v>
      </c>
      <c r="F101" s="89">
        <v>500</v>
      </c>
      <c r="G101" s="59"/>
      <c r="H101" s="56"/>
      <c r="I101" s="23"/>
      <c r="J101" s="88"/>
      <c r="K101" s="34">
        <v>3.5</v>
      </c>
      <c r="L101" s="27">
        <f>SUM(D101*K101)</f>
        <v>1750</v>
      </c>
      <c r="M101" s="112"/>
    </row>
    <row r="102" spans="1:13" s="29" customFormat="1" ht="20.25" customHeight="1">
      <c r="A102" s="2" t="s">
        <v>214</v>
      </c>
      <c r="B102" s="30" t="s">
        <v>371</v>
      </c>
      <c r="C102" s="4" t="s">
        <v>5</v>
      </c>
      <c r="D102" s="11">
        <v>500</v>
      </c>
      <c r="E102" s="11">
        <v>0</v>
      </c>
      <c r="F102" s="89">
        <v>100</v>
      </c>
      <c r="G102" s="59"/>
      <c r="H102" s="56"/>
      <c r="I102" s="23"/>
      <c r="J102" s="88"/>
      <c r="K102" s="34"/>
      <c r="L102" s="27"/>
      <c r="M102" s="112"/>
    </row>
    <row r="103" spans="1:13" s="29" customFormat="1" ht="20.25" customHeight="1">
      <c r="A103" s="2" t="s">
        <v>215</v>
      </c>
      <c r="B103" s="30" t="s">
        <v>128</v>
      </c>
      <c r="C103" s="4" t="s">
        <v>5</v>
      </c>
      <c r="D103" s="11">
        <v>300</v>
      </c>
      <c r="E103" s="11">
        <v>0</v>
      </c>
      <c r="F103" s="89">
        <v>800</v>
      </c>
      <c r="G103" s="59"/>
      <c r="H103" s="56"/>
      <c r="I103" s="23"/>
      <c r="J103" s="88"/>
      <c r="K103" s="34"/>
      <c r="L103" s="27"/>
      <c r="M103" s="112"/>
    </row>
    <row r="104" spans="1:13" s="101" customFormat="1" ht="53.25" customHeight="1">
      <c r="A104" s="2" t="s">
        <v>216</v>
      </c>
      <c r="B104" s="31" t="s">
        <v>401</v>
      </c>
      <c r="C104" s="35" t="s">
        <v>5</v>
      </c>
      <c r="D104" s="36"/>
      <c r="E104" s="36"/>
      <c r="F104" s="118">
        <v>100</v>
      </c>
      <c r="G104" s="60"/>
      <c r="H104" s="60"/>
      <c r="I104" s="99"/>
      <c r="J104" s="100"/>
      <c r="K104" s="38"/>
      <c r="L104" s="38"/>
      <c r="M104" s="116"/>
    </row>
    <row r="105" spans="1:13" ht="20.25" customHeight="1">
      <c r="A105" s="2" t="s">
        <v>217</v>
      </c>
      <c r="B105" s="5" t="s">
        <v>63</v>
      </c>
      <c r="C105" s="4" t="s">
        <v>5</v>
      </c>
      <c r="D105" s="11">
        <v>70</v>
      </c>
      <c r="E105" s="11">
        <v>0</v>
      </c>
      <c r="F105" s="89">
        <v>150</v>
      </c>
      <c r="G105" s="59"/>
      <c r="H105" s="56"/>
      <c r="I105" s="23"/>
      <c r="J105" s="88"/>
      <c r="K105" s="27">
        <v>12.75</v>
      </c>
      <c r="L105" s="27">
        <f>SUM(D105*K105)</f>
        <v>892.5</v>
      </c>
      <c r="M105" s="111"/>
    </row>
    <row r="106" spans="1:13" ht="20.25" customHeight="1">
      <c r="A106" s="2" t="s">
        <v>218</v>
      </c>
      <c r="B106" s="5" t="s">
        <v>64</v>
      </c>
      <c r="C106" s="4" t="s">
        <v>5</v>
      </c>
      <c r="D106" s="11">
        <v>4000</v>
      </c>
      <c r="E106" s="11">
        <v>0</v>
      </c>
      <c r="F106" s="89">
        <v>500</v>
      </c>
      <c r="G106" s="59"/>
      <c r="H106" s="56"/>
      <c r="I106" s="23"/>
      <c r="J106" s="88"/>
      <c r="K106" s="27">
        <v>0.58</v>
      </c>
      <c r="L106" s="27">
        <f>SUM(D106*K106)</f>
        <v>2320</v>
      </c>
      <c r="M106" s="111"/>
    </row>
    <row r="107" spans="1:13" ht="20.25" customHeight="1">
      <c r="A107" s="2" t="s">
        <v>219</v>
      </c>
      <c r="B107" s="30" t="s">
        <v>129</v>
      </c>
      <c r="C107" s="4" t="s">
        <v>5</v>
      </c>
      <c r="D107" s="11">
        <v>500</v>
      </c>
      <c r="E107" s="11">
        <v>0</v>
      </c>
      <c r="F107" s="89">
        <v>450</v>
      </c>
      <c r="G107" s="59"/>
      <c r="H107" s="56"/>
      <c r="I107" s="23"/>
      <c r="J107" s="88"/>
      <c r="K107" s="27"/>
      <c r="L107" s="27"/>
      <c r="M107" s="111"/>
    </row>
    <row r="108" spans="1:13" ht="20.25" customHeight="1">
      <c r="A108" s="2" t="s">
        <v>220</v>
      </c>
      <c r="B108" s="5" t="s">
        <v>65</v>
      </c>
      <c r="C108" s="4" t="s">
        <v>5</v>
      </c>
      <c r="D108" s="11">
        <v>400</v>
      </c>
      <c r="E108" s="11">
        <v>0</v>
      </c>
      <c r="F108" s="89">
        <v>200</v>
      </c>
      <c r="G108" s="59"/>
      <c r="H108" s="56"/>
      <c r="I108" s="23"/>
      <c r="J108" s="88"/>
      <c r="K108" s="27">
        <v>1.24</v>
      </c>
      <c r="L108" s="27">
        <f>SUM(D108*K108)</f>
        <v>496</v>
      </c>
      <c r="M108" s="111"/>
    </row>
    <row r="109" spans="1:13" ht="20.25" customHeight="1">
      <c r="A109" s="2" t="s">
        <v>221</v>
      </c>
      <c r="B109" s="5" t="s">
        <v>66</v>
      </c>
      <c r="C109" s="4" t="s">
        <v>5</v>
      </c>
      <c r="D109" s="11">
        <v>4000</v>
      </c>
      <c r="E109" s="11">
        <v>0</v>
      </c>
      <c r="F109" s="89">
        <v>4000</v>
      </c>
      <c r="G109" s="59"/>
      <c r="H109" s="56"/>
      <c r="I109" s="23"/>
      <c r="J109" s="88"/>
      <c r="K109" s="27"/>
      <c r="L109" s="27"/>
      <c r="M109" s="111"/>
    </row>
    <row r="110" spans="1:13" ht="20.25" customHeight="1">
      <c r="A110" s="2" t="s">
        <v>222</v>
      </c>
      <c r="B110" s="5" t="s">
        <v>67</v>
      </c>
      <c r="C110" s="4" t="s">
        <v>5</v>
      </c>
      <c r="D110" s="11">
        <v>50</v>
      </c>
      <c r="E110" s="11">
        <v>0</v>
      </c>
      <c r="F110" s="89">
        <v>70</v>
      </c>
      <c r="G110" s="59"/>
      <c r="H110" s="56"/>
      <c r="I110" s="23"/>
      <c r="J110" s="88"/>
      <c r="K110" s="27"/>
      <c r="L110" s="27"/>
      <c r="M110" s="111"/>
    </row>
    <row r="111" spans="1:13" ht="75.75" customHeight="1">
      <c r="A111" s="2" t="s">
        <v>223</v>
      </c>
      <c r="B111" s="3" t="s">
        <v>391</v>
      </c>
      <c r="C111" s="4" t="s">
        <v>5</v>
      </c>
      <c r="D111" s="11"/>
      <c r="E111" s="11"/>
      <c r="F111" s="89">
        <v>50</v>
      </c>
      <c r="G111" s="59"/>
      <c r="H111" s="56"/>
      <c r="I111" s="23"/>
      <c r="J111" s="88"/>
      <c r="K111" s="27"/>
      <c r="L111" s="27"/>
      <c r="M111" s="111"/>
    </row>
    <row r="112" spans="1:13" ht="60.75" customHeight="1">
      <c r="A112" s="2" t="s">
        <v>224</v>
      </c>
      <c r="B112" s="3" t="s">
        <v>392</v>
      </c>
      <c r="C112" s="4" t="s">
        <v>5</v>
      </c>
      <c r="D112" s="11"/>
      <c r="E112" s="11"/>
      <c r="F112" s="89">
        <v>60</v>
      </c>
      <c r="G112" s="59"/>
      <c r="H112" s="56"/>
      <c r="I112" s="23"/>
      <c r="J112" s="88"/>
      <c r="K112" s="27"/>
      <c r="L112" s="27"/>
      <c r="M112" s="111"/>
    </row>
    <row r="113" spans="1:13" ht="44.25" customHeight="1">
      <c r="A113" s="2" t="s">
        <v>225</v>
      </c>
      <c r="B113" s="3" t="s">
        <v>393</v>
      </c>
      <c r="C113" s="4" t="s">
        <v>5</v>
      </c>
      <c r="D113" s="11"/>
      <c r="E113" s="11"/>
      <c r="F113" s="89">
        <v>30</v>
      </c>
      <c r="G113" s="59"/>
      <c r="H113" s="56"/>
      <c r="I113" s="23"/>
      <c r="J113" s="88"/>
      <c r="K113" s="27"/>
      <c r="L113" s="27"/>
      <c r="M113" s="111"/>
    </row>
    <row r="114" spans="1:13" ht="20.25" customHeight="1">
      <c r="A114" s="2" t="s">
        <v>226</v>
      </c>
      <c r="B114" s="5" t="s">
        <v>68</v>
      </c>
      <c r="C114" s="4" t="s">
        <v>5</v>
      </c>
      <c r="D114" s="11">
        <v>300</v>
      </c>
      <c r="E114" s="11">
        <v>0</v>
      </c>
      <c r="F114" s="89">
        <v>200</v>
      </c>
      <c r="G114" s="59"/>
      <c r="H114" s="56"/>
      <c r="I114" s="23"/>
      <c r="J114" s="88"/>
      <c r="K114" s="27">
        <v>0.95</v>
      </c>
      <c r="L114" s="27">
        <f>SUM(D114*K114)</f>
        <v>285</v>
      </c>
      <c r="M114" s="111"/>
    </row>
    <row r="115" spans="1:13" ht="20.25" customHeight="1">
      <c r="A115" s="2" t="s">
        <v>227</v>
      </c>
      <c r="B115" s="5" t="s">
        <v>367</v>
      </c>
      <c r="C115" s="4" t="s">
        <v>5</v>
      </c>
      <c r="D115" s="11"/>
      <c r="E115" s="11"/>
      <c r="F115" s="89">
        <v>400</v>
      </c>
      <c r="G115" s="59"/>
      <c r="H115" s="56"/>
      <c r="I115" s="23"/>
      <c r="J115" s="88"/>
      <c r="K115" s="27"/>
      <c r="L115" s="27"/>
      <c r="M115" s="111"/>
    </row>
    <row r="116" spans="1:13" ht="45" customHeight="1">
      <c r="A116" s="2" t="s">
        <v>228</v>
      </c>
      <c r="B116" s="3" t="s">
        <v>394</v>
      </c>
      <c r="C116" s="4" t="s">
        <v>5</v>
      </c>
      <c r="D116" s="11">
        <v>200</v>
      </c>
      <c r="E116" s="11">
        <v>40</v>
      </c>
      <c r="F116" s="89">
        <v>600</v>
      </c>
      <c r="G116" s="59"/>
      <c r="H116" s="56"/>
      <c r="I116" s="23"/>
      <c r="J116" s="88"/>
      <c r="K116" s="27">
        <v>0.75</v>
      </c>
      <c r="L116" s="27">
        <f>SUM(D116*K116)</f>
        <v>150</v>
      </c>
      <c r="M116" s="111"/>
    </row>
    <row r="117" spans="1:13" ht="46.5" customHeight="1">
      <c r="A117" s="2" t="s">
        <v>229</v>
      </c>
      <c r="B117" s="31" t="s">
        <v>398</v>
      </c>
      <c r="C117" s="4" t="s">
        <v>5</v>
      </c>
      <c r="D117" s="11">
        <v>50</v>
      </c>
      <c r="E117" s="11">
        <v>0</v>
      </c>
      <c r="F117" s="89">
        <v>60</v>
      </c>
      <c r="G117" s="59"/>
      <c r="H117" s="56"/>
      <c r="I117" s="23"/>
      <c r="J117" s="88"/>
      <c r="K117" s="27"/>
      <c r="L117" s="27"/>
      <c r="M117" s="111"/>
    </row>
    <row r="118" spans="1:13" ht="42.75" customHeight="1">
      <c r="A118" s="2" t="s">
        <v>230</v>
      </c>
      <c r="B118" s="5" t="s">
        <v>359</v>
      </c>
      <c r="C118" s="4" t="s">
        <v>19</v>
      </c>
      <c r="D118" s="11">
        <v>2000</v>
      </c>
      <c r="E118" s="11">
        <v>0</v>
      </c>
      <c r="F118" s="89">
        <v>500</v>
      </c>
      <c r="G118" s="59"/>
      <c r="H118" s="56"/>
      <c r="I118" s="23"/>
      <c r="J118" s="88"/>
      <c r="K118" s="27">
        <v>0.45</v>
      </c>
      <c r="L118" s="27">
        <f>SUM(D118*K118)</f>
        <v>900</v>
      </c>
      <c r="M118" s="111"/>
    </row>
    <row r="119" spans="1:13" ht="24.75" customHeight="1">
      <c r="A119" s="2" t="s">
        <v>231</v>
      </c>
      <c r="B119" s="5" t="s">
        <v>70</v>
      </c>
      <c r="C119" s="4" t="s">
        <v>19</v>
      </c>
      <c r="D119" s="11">
        <v>100</v>
      </c>
      <c r="E119" s="11">
        <v>40</v>
      </c>
      <c r="F119" s="89">
        <v>500</v>
      </c>
      <c r="G119" s="59"/>
      <c r="H119" s="56"/>
      <c r="I119" s="23"/>
      <c r="J119" s="88"/>
      <c r="K119" s="27">
        <v>0.39</v>
      </c>
      <c r="L119" s="27">
        <f>SUM(D119*K119)</f>
        <v>39</v>
      </c>
      <c r="M119" s="111"/>
    </row>
    <row r="120" spans="1:13" ht="24.75" customHeight="1">
      <c r="A120" s="2" t="s">
        <v>232</v>
      </c>
      <c r="B120" s="5" t="s">
        <v>358</v>
      </c>
      <c r="C120" s="4" t="s">
        <v>81</v>
      </c>
      <c r="D120" s="11">
        <v>500</v>
      </c>
      <c r="E120" s="11">
        <v>0</v>
      </c>
      <c r="F120" s="89">
        <v>500</v>
      </c>
      <c r="G120" s="59"/>
      <c r="H120" s="56"/>
      <c r="I120" s="23"/>
      <c r="J120" s="88"/>
      <c r="K120" s="27">
        <v>0.17</v>
      </c>
      <c r="L120" s="27">
        <f aca="true" t="shared" si="1" ref="L120:L127">SUM(D120*K120)</f>
        <v>85</v>
      </c>
      <c r="M120" s="111"/>
    </row>
    <row r="121" spans="1:13" ht="21" customHeight="1">
      <c r="A121" s="2" t="s">
        <v>233</v>
      </c>
      <c r="B121" s="3" t="s">
        <v>72</v>
      </c>
      <c r="C121" s="4" t="s">
        <v>45</v>
      </c>
      <c r="D121" s="11">
        <v>400</v>
      </c>
      <c r="E121" s="11">
        <v>0</v>
      </c>
      <c r="F121" s="89">
        <v>200</v>
      </c>
      <c r="G121" s="59"/>
      <c r="H121" s="56"/>
      <c r="I121" s="23"/>
      <c r="J121" s="88"/>
      <c r="K121" s="27">
        <v>2.84</v>
      </c>
      <c r="L121" s="27">
        <f t="shared" si="1"/>
        <v>1136</v>
      </c>
      <c r="M121" s="111"/>
    </row>
    <row r="122" spans="1:13" ht="20.25" customHeight="1">
      <c r="A122" s="2" t="s">
        <v>234</v>
      </c>
      <c r="B122" s="3" t="s">
        <v>73</v>
      </c>
      <c r="C122" s="4" t="s">
        <v>5</v>
      </c>
      <c r="D122" s="11">
        <v>1500</v>
      </c>
      <c r="E122" s="11">
        <v>200</v>
      </c>
      <c r="F122" s="89">
        <v>800</v>
      </c>
      <c r="G122" s="59"/>
      <c r="H122" s="56"/>
      <c r="I122" s="23"/>
      <c r="J122" s="88"/>
      <c r="K122" s="27">
        <v>0.73</v>
      </c>
      <c r="L122" s="27">
        <f t="shared" si="1"/>
        <v>1095</v>
      </c>
      <c r="M122" s="111"/>
    </row>
    <row r="123" spans="1:13" ht="26.25" customHeight="1">
      <c r="A123" s="2" t="s">
        <v>235</v>
      </c>
      <c r="B123" s="31" t="s">
        <v>386</v>
      </c>
      <c r="C123" s="4" t="s">
        <v>5</v>
      </c>
      <c r="D123" s="11">
        <v>250</v>
      </c>
      <c r="E123" s="11">
        <v>0</v>
      </c>
      <c r="F123" s="89">
        <v>100</v>
      </c>
      <c r="G123" s="59"/>
      <c r="H123" s="56"/>
      <c r="I123" s="23"/>
      <c r="J123" s="88"/>
      <c r="K123" s="27"/>
      <c r="L123" s="27"/>
      <c r="M123" s="111"/>
    </row>
    <row r="124" spans="1:13" ht="25.5" customHeight="1">
      <c r="A124" s="2" t="s">
        <v>236</v>
      </c>
      <c r="B124" s="5" t="s">
        <v>141</v>
      </c>
      <c r="C124" s="4" t="s">
        <v>5</v>
      </c>
      <c r="D124" s="11">
        <v>200</v>
      </c>
      <c r="E124" s="11">
        <v>40</v>
      </c>
      <c r="F124" s="89">
        <v>50</v>
      </c>
      <c r="G124" s="59"/>
      <c r="H124" s="56"/>
      <c r="I124" s="23"/>
      <c r="J124" s="88"/>
      <c r="K124" s="27">
        <v>2.35</v>
      </c>
      <c r="L124" s="27">
        <f t="shared" si="1"/>
        <v>470</v>
      </c>
      <c r="M124" s="111"/>
    </row>
    <row r="125" spans="1:13" ht="28.5" customHeight="1">
      <c r="A125" s="2" t="s">
        <v>237</v>
      </c>
      <c r="B125" s="5" t="s">
        <v>132</v>
      </c>
      <c r="C125" s="4" t="s">
        <v>5</v>
      </c>
      <c r="D125" s="11">
        <v>100</v>
      </c>
      <c r="E125" s="11">
        <v>20</v>
      </c>
      <c r="F125" s="89">
        <v>150</v>
      </c>
      <c r="G125" s="59"/>
      <c r="H125" s="56"/>
      <c r="I125" s="23"/>
      <c r="J125" s="88"/>
      <c r="K125" s="27">
        <v>3.97</v>
      </c>
      <c r="L125" s="27">
        <f t="shared" si="1"/>
        <v>397</v>
      </c>
      <c r="M125" s="111"/>
    </row>
    <row r="126" spans="1:13" ht="38.25" customHeight="1">
      <c r="A126" s="2" t="s">
        <v>238</v>
      </c>
      <c r="B126" s="5" t="s">
        <v>369</v>
      </c>
      <c r="C126" s="4" t="s">
        <v>85</v>
      </c>
      <c r="D126" s="11">
        <v>1600</v>
      </c>
      <c r="E126" s="11">
        <v>0</v>
      </c>
      <c r="F126" s="89">
        <v>1500</v>
      </c>
      <c r="G126" s="59"/>
      <c r="H126" s="56"/>
      <c r="I126" s="23"/>
      <c r="J126" s="88"/>
      <c r="K126" s="27">
        <v>0.4</v>
      </c>
      <c r="L126" s="27">
        <f t="shared" si="1"/>
        <v>640</v>
      </c>
      <c r="M126" s="111"/>
    </row>
    <row r="127" spans="1:13" ht="37.5" customHeight="1">
      <c r="A127" s="2" t="s">
        <v>239</v>
      </c>
      <c r="B127" s="5" t="s">
        <v>370</v>
      </c>
      <c r="C127" s="4" t="s">
        <v>85</v>
      </c>
      <c r="D127" s="11">
        <v>1600</v>
      </c>
      <c r="E127" s="11">
        <v>0</v>
      </c>
      <c r="F127" s="89">
        <v>1500</v>
      </c>
      <c r="G127" s="59"/>
      <c r="H127" s="56"/>
      <c r="I127" s="23"/>
      <c r="J127" s="88"/>
      <c r="K127" s="27">
        <v>0.5</v>
      </c>
      <c r="L127" s="27">
        <f t="shared" si="1"/>
        <v>800</v>
      </c>
      <c r="M127" s="111"/>
    </row>
    <row r="128" spans="1:13" ht="24" customHeight="1">
      <c r="A128" s="2" t="s">
        <v>240</v>
      </c>
      <c r="B128" s="3" t="s">
        <v>395</v>
      </c>
      <c r="C128" s="4" t="s">
        <v>5</v>
      </c>
      <c r="D128" s="22">
        <v>300</v>
      </c>
      <c r="E128" s="22">
        <v>0</v>
      </c>
      <c r="F128" s="89">
        <v>200</v>
      </c>
      <c r="G128" s="56"/>
      <c r="H128" s="56"/>
      <c r="I128" s="23"/>
      <c r="J128" s="88"/>
      <c r="K128" s="27"/>
      <c r="L128" s="27"/>
      <c r="M128" s="111"/>
    </row>
    <row r="129" spans="1:13" ht="24.75" customHeight="1">
      <c r="A129" s="2" t="s">
        <v>241</v>
      </c>
      <c r="B129" s="31" t="s">
        <v>397</v>
      </c>
      <c r="C129" s="4" t="s">
        <v>5</v>
      </c>
      <c r="D129" s="22">
        <v>100</v>
      </c>
      <c r="E129" s="22">
        <v>0</v>
      </c>
      <c r="F129" s="89">
        <v>100</v>
      </c>
      <c r="G129" s="56"/>
      <c r="H129" s="56"/>
      <c r="I129" s="23"/>
      <c r="J129" s="88"/>
      <c r="K129" s="27"/>
      <c r="L129" s="27"/>
      <c r="M129" s="111"/>
    </row>
    <row r="130" spans="1:13" ht="24.75" customHeight="1">
      <c r="A130" s="2" t="s">
        <v>337</v>
      </c>
      <c r="B130" s="31" t="s">
        <v>396</v>
      </c>
      <c r="C130" s="4" t="s">
        <v>5</v>
      </c>
      <c r="D130" s="22">
        <v>10</v>
      </c>
      <c r="E130" s="22">
        <v>2</v>
      </c>
      <c r="F130" s="89">
        <v>20</v>
      </c>
      <c r="G130" s="56"/>
      <c r="H130" s="56"/>
      <c r="I130" s="23"/>
      <c r="J130" s="88"/>
      <c r="K130" s="27"/>
      <c r="L130" s="27"/>
      <c r="M130" s="111"/>
    </row>
    <row r="131" spans="1:13" ht="24.75" customHeight="1">
      <c r="A131" s="2" t="s">
        <v>338</v>
      </c>
      <c r="B131" s="7" t="s">
        <v>368</v>
      </c>
      <c r="C131" s="4" t="s">
        <v>5</v>
      </c>
      <c r="D131" s="22"/>
      <c r="E131" s="22"/>
      <c r="F131" s="89">
        <v>440</v>
      </c>
      <c r="G131" s="56"/>
      <c r="H131" s="56"/>
      <c r="I131" s="23"/>
      <c r="J131" s="88"/>
      <c r="K131" s="27"/>
      <c r="L131" s="27"/>
      <c r="M131" s="111"/>
    </row>
    <row r="132" spans="1:13" s="29" customFormat="1" ht="21" customHeight="1">
      <c r="A132" s="122" t="s">
        <v>102</v>
      </c>
      <c r="B132" s="122"/>
      <c r="C132" s="122"/>
      <c r="D132" s="122"/>
      <c r="E132" s="122"/>
      <c r="F132" s="122"/>
      <c r="G132" s="122"/>
      <c r="H132" s="82">
        <f>SUM(H4:H130)</f>
        <v>0</v>
      </c>
      <c r="I132" s="83">
        <f>SUM(I4:I130)</f>
        <v>0</v>
      </c>
      <c r="J132" s="124"/>
      <c r="K132" s="125"/>
      <c r="L132" s="125"/>
      <c r="M132" s="126"/>
    </row>
    <row r="134" spans="2:10" ht="9.75" customHeight="1">
      <c r="B134" s="50"/>
      <c r="C134" s="97"/>
      <c r="D134" s="97"/>
      <c r="E134" s="97"/>
      <c r="F134" s="97"/>
      <c r="G134" s="97"/>
      <c r="H134" s="97"/>
      <c r="I134" s="97"/>
      <c r="J134" s="97"/>
    </row>
    <row r="135" spans="2:10" ht="9.75" customHeight="1">
      <c r="B135" s="52"/>
      <c r="C135" s="97"/>
      <c r="D135" s="97"/>
      <c r="E135" s="97"/>
      <c r="F135" s="97"/>
      <c r="G135" s="97"/>
      <c r="H135" s="97"/>
      <c r="I135" s="97"/>
      <c r="J135" s="97"/>
    </row>
    <row r="136" spans="2:10" ht="15.75" customHeight="1">
      <c r="B136" s="52"/>
      <c r="C136" s="97"/>
      <c r="D136" s="97"/>
      <c r="E136" s="97"/>
      <c r="F136" s="97"/>
      <c r="G136" s="97"/>
      <c r="H136" s="97"/>
      <c r="I136" s="97"/>
      <c r="J136" s="97"/>
    </row>
    <row r="137" spans="2:9" ht="11.25">
      <c r="B137" s="53"/>
      <c r="C137" s="53" t="s">
        <v>311</v>
      </c>
      <c r="D137" s="53"/>
      <c r="E137" s="53"/>
      <c r="F137" s="53"/>
      <c r="G137" s="53"/>
      <c r="H137" s="49"/>
      <c r="I137" s="49"/>
    </row>
    <row r="138" spans="2:9" ht="11.25">
      <c r="B138" s="54"/>
      <c r="C138" s="53" t="s">
        <v>310</v>
      </c>
      <c r="D138" s="53"/>
      <c r="E138" s="53"/>
      <c r="F138" s="53"/>
      <c r="G138" s="53"/>
      <c r="H138" s="49"/>
      <c r="I138" s="49"/>
    </row>
    <row r="139" spans="2:9" ht="11.25">
      <c r="B139" s="53"/>
      <c r="C139" s="53" t="s">
        <v>309</v>
      </c>
      <c r="D139" s="53"/>
      <c r="E139" s="53"/>
      <c r="F139" s="53"/>
      <c r="G139" s="53"/>
      <c r="H139" s="49"/>
      <c r="I139" s="49"/>
    </row>
    <row r="140" spans="2:10" ht="11.25"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2:10" ht="11.25"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2:10" ht="11.25">
      <c r="B142" s="53"/>
      <c r="C142" s="53"/>
      <c r="D142" s="53"/>
      <c r="E142" s="53"/>
      <c r="F142" s="53"/>
      <c r="G142" s="53"/>
      <c r="H142" s="53"/>
      <c r="I142" s="53"/>
      <c r="J142" s="53"/>
    </row>
  </sheetData>
  <sheetProtection/>
  <mergeCells count="3">
    <mergeCell ref="K1:M1"/>
    <mergeCell ref="A132:G132"/>
    <mergeCell ref="J132:M132"/>
  </mergeCells>
  <printOptions/>
  <pageMargins left="0.53" right="0.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akamin</dc:creator>
  <cp:keywords/>
  <dc:description/>
  <cp:lastModifiedBy>mkacz</cp:lastModifiedBy>
  <cp:lastPrinted>2020-03-17T08:40:19Z</cp:lastPrinted>
  <dcterms:created xsi:type="dcterms:W3CDTF">2018-09-26T09:29:32Z</dcterms:created>
  <dcterms:modified xsi:type="dcterms:W3CDTF">2020-03-23T13:06:09Z</dcterms:modified>
  <cp:category/>
  <cp:version/>
  <cp:contentType/>
  <cp:contentStatus/>
</cp:coreProperties>
</file>